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C:\Users\ADMIN\Desktop\"/>
    </mc:Choice>
  </mc:AlternateContent>
  <bookViews>
    <workbookView xWindow="1035" yWindow="-345" windowWidth="19440" windowHeight="8310"/>
  </bookViews>
  <sheets>
    <sheet name="4권역" sheetId="83" r:id="rId1"/>
  </sheets>
  <calcPr calcId="152511"/>
</workbook>
</file>

<file path=xl/calcChain.xml><?xml version="1.0" encoding="utf-8"?>
<calcChain xmlns="http://schemas.openxmlformats.org/spreadsheetml/2006/main">
  <c r="F63" i="83" l="1"/>
  <c r="F62" i="83"/>
  <c r="F61" i="83"/>
  <c r="F60" i="83"/>
  <c r="F59" i="83"/>
  <c r="F58" i="83"/>
  <c r="F57" i="83"/>
  <c r="F56" i="83"/>
  <c r="F55" i="83"/>
  <c r="F54" i="83"/>
  <c r="F53" i="83"/>
  <c r="F52" i="83"/>
  <c r="F51" i="83"/>
  <c r="F50" i="83"/>
  <c r="F49" i="83"/>
  <c r="F48" i="83"/>
  <c r="F47" i="83"/>
  <c r="F46" i="83"/>
  <c r="F45" i="83"/>
  <c r="F44" i="83"/>
  <c r="F43" i="83"/>
  <c r="F42" i="83"/>
  <c r="F41" i="83"/>
  <c r="F40" i="83"/>
  <c r="F39" i="83"/>
  <c r="F38" i="83"/>
  <c r="F37" i="83"/>
  <c r="F36" i="83"/>
  <c r="F35" i="83"/>
  <c r="F34" i="83"/>
  <c r="F33" i="83"/>
  <c r="F32" i="83"/>
  <c r="F31" i="83"/>
  <c r="F30" i="83"/>
  <c r="F29" i="83"/>
  <c r="F28" i="83"/>
  <c r="F27" i="83"/>
  <c r="F26" i="83"/>
  <c r="F25" i="83"/>
  <c r="F24" i="83"/>
  <c r="F23" i="83"/>
  <c r="F22" i="83"/>
  <c r="F21" i="83"/>
  <c r="F20" i="83"/>
  <c r="F19" i="83"/>
  <c r="F18" i="83"/>
  <c r="F17" i="83"/>
  <c r="F16" i="83"/>
  <c r="F15" i="83"/>
  <c r="F14" i="83"/>
  <c r="F13" i="83"/>
  <c r="F12" i="83"/>
  <c r="F11" i="83"/>
  <c r="F10" i="83"/>
  <c r="F9" i="83"/>
  <c r="F8" i="83"/>
  <c r="F7" i="83"/>
  <c r="F6" i="83"/>
  <c r="F5" i="83"/>
  <c r="H4" i="83"/>
  <c r="F4" i="83" l="1"/>
</calcChain>
</file>

<file path=xl/sharedStrings.xml><?xml version="1.0" encoding="utf-8"?>
<sst xmlns="http://schemas.openxmlformats.org/spreadsheetml/2006/main" count="308" uniqueCount="115">
  <si>
    <t>강남구</t>
  </si>
  <si>
    <t>05.07.(수)~09.(금)</t>
  </si>
  <si>
    <t>06.10.(화)~12.(목)</t>
  </si>
  <si>
    <t>관악구</t>
  </si>
  <si>
    <t>강서구</t>
  </si>
  <si>
    <t>양천구</t>
  </si>
  <si>
    <t>훈련장소</t>
    <phoneticPr fontId="3" type="noConversion"/>
  </si>
  <si>
    <r>
      <t xml:space="preserve">거리
</t>
    </r>
    <r>
      <rPr>
        <b/>
        <sz val="9"/>
        <color theme="1"/>
        <rFont val="맑은 고딕"/>
        <family val="3"/>
        <charset val="129"/>
        <scheme val="minor"/>
      </rPr>
      <t>(km)</t>
    </r>
    <phoneticPr fontId="3" type="noConversion"/>
  </si>
  <si>
    <t>영등포구</t>
    <phoneticPr fontId="2" type="noConversion"/>
  </si>
  <si>
    <t>서울지방병무청</t>
    <phoneticPr fontId="2" type="noConversion"/>
  </si>
  <si>
    <t>거주지</t>
    <phoneticPr fontId="2" type="noConversion"/>
  </si>
  <si>
    <t>동작구</t>
    <phoneticPr fontId="2" type="noConversion"/>
  </si>
  <si>
    <t>영등포구</t>
  </si>
  <si>
    <t>서울지방병무청</t>
  </si>
  <si>
    <t>훈련일자</t>
    <phoneticPr fontId="3" type="noConversion"/>
  </si>
  <si>
    <t>동작주차공원</t>
    <phoneticPr fontId="2" type="noConversion"/>
  </si>
  <si>
    <r>
      <t xml:space="preserve">예산
</t>
    </r>
    <r>
      <rPr>
        <b/>
        <sz val="9"/>
        <color theme="1"/>
        <rFont val="맑은 고딕"/>
        <family val="3"/>
        <charset val="129"/>
        <scheme val="minor"/>
      </rPr>
      <t>(천원)</t>
    </r>
    <phoneticPr fontId="3" type="noConversion"/>
  </si>
  <si>
    <t>잠실종합운동장</t>
    <phoneticPr fontId="2" type="noConversion"/>
  </si>
  <si>
    <t>05.20.(화)~22.(목)</t>
    <phoneticPr fontId="2" type="noConversion"/>
  </si>
  <si>
    <t>수송(0.6.)
3,772</t>
    <phoneticPr fontId="2" type="noConversion"/>
  </si>
  <si>
    <t>04.15.(화)~22.(목)</t>
    <phoneticPr fontId="2" type="noConversion"/>
  </si>
  <si>
    <t>인원</t>
    <phoneticPr fontId="2" type="noConversion"/>
  </si>
  <si>
    <t>비고</t>
    <phoneticPr fontId="2" type="noConversion"/>
  </si>
  <si>
    <t>거주지</t>
    <phoneticPr fontId="2" type="noConversion"/>
  </si>
  <si>
    <t>영등포구</t>
    <phoneticPr fontId="2" type="noConversion"/>
  </si>
  <si>
    <t>잠실종합운동장</t>
    <phoneticPr fontId="2" type="noConversion"/>
  </si>
  <si>
    <t>거주지</t>
    <phoneticPr fontId="2" type="noConversion"/>
  </si>
  <si>
    <t>서초구</t>
    <phoneticPr fontId="2" type="noConversion"/>
  </si>
  <si>
    <t>붙임 4.</t>
    <phoneticPr fontId="2" type="noConversion"/>
  </si>
  <si>
    <t>2025년도 병력동원훈련소집(4권역) 수송일정표</t>
    <phoneticPr fontId="2" type="noConversion"/>
  </si>
  <si>
    <r>
      <t xml:space="preserve">대수
</t>
    </r>
    <r>
      <rPr>
        <b/>
        <sz val="9"/>
        <color theme="1"/>
        <rFont val="맑은 고딕"/>
        <family val="3"/>
        <charset val="129"/>
        <scheme val="minor"/>
      </rPr>
      <t>(대)</t>
    </r>
    <phoneticPr fontId="3" type="noConversion"/>
  </si>
  <si>
    <t>서울지방병무청</t>
    <phoneticPr fontId="2" type="noConversion"/>
  </si>
  <si>
    <t>04.08.(화)~10.(목)</t>
    <phoneticPr fontId="2" type="noConversion"/>
  </si>
  <si>
    <t>관악구</t>
    <phoneticPr fontId="2" type="noConversion"/>
  </si>
  <si>
    <t>관악구</t>
    <phoneticPr fontId="2" type="noConversion"/>
  </si>
  <si>
    <t>금천구</t>
    <phoneticPr fontId="2" type="noConversion"/>
  </si>
  <si>
    <t>04.22.(화)~24.(목)</t>
    <phoneticPr fontId="2" type="noConversion"/>
  </si>
  <si>
    <t>영등포구</t>
    <phoneticPr fontId="2" type="noConversion"/>
  </si>
  <si>
    <t>부대관리</t>
    <phoneticPr fontId="2" type="noConversion"/>
  </si>
  <si>
    <t>05.20.(화)~22.(목)</t>
    <phoneticPr fontId="2" type="noConversion"/>
  </si>
  <si>
    <t>구로구</t>
    <phoneticPr fontId="2" type="noConversion"/>
  </si>
  <si>
    <t>서초구</t>
    <phoneticPr fontId="2" type="noConversion"/>
  </si>
  <si>
    <t>05.27.(화)~29.(목)</t>
    <phoneticPr fontId="2" type="noConversion"/>
  </si>
  <si>
    <t>동작구</t>
    <phoneticPr fontId="2" type="noConversion"/>
  </si>
  <si>
    <t>06.17.(화)~19.(목)</t>
    <phoneticPr fontId="2" type="noConversion"/>
  </si>
  <si>
    <t xml:space="preserve">서울월드컵경기장 </t>
    <phoneticPr fontId="2" type="noConversion"/>
  </si>
  <si>
    <t>서초구</t>
  </si>
  <si>
    <t xml:space="preserve">동작주차공원 </t>
    <phoneticPr fontId="2" type="noConversion"/>
  </si>
  <si>
    <t>06.24.(화)~26.(목)</t>
    <phoneticPr fontId="2" type="noConversion"/>
  </si>
  <si>
    <t>08.26.(화)~28.(목)</t>
    <phoneticPr fontId="2" type="noConversion"/>
  </si>
  <si>
    <t>동작구/서초구</t>
    <phoneticPr fontId="2" type="noConversion"/>
  </si>
  <si>
    <t xml:space="preserve">동작주차공원 </t>
    <phoneticPr fontId="2" type="noConversion"/>
  </si>
  <si>
    <t>09.02.(화)~04.(목)</t>
    <phoneticPr fontId="2" type="noConversion"/>
  </si>
  <si>
    <t>09.09.(화)~11.(목)</t>
    <phoneticPr fontId="2" type="noConversion"/>
  </si>
  <si>
    <t>10.21.(화)~23.(목)</t>
    <phoneticPr fontId="2" type="noConversion"/>
  </si>
  <si>
    <t>10.28.(화)~30.(목)</t>
    <phoneticPr fontId="2" type="noConversion"/>
  </si>
  <si>
    <t>11.10.(월)~12.(수)</t>
    <phoneticPr fontId="2" type="noConversion"/>
  </si>
  <si>
    <t>집결
시간</t>
    <phoneticPr fontId="2" type="noConversion"/>
  </si>
  <si>
    <t>주배정구</t>
    <phoneticPr fontId="2" type="noConversion"/>
  </si>
  <si>
    <t>집결지</t>
    <phoneticPr fontId="2" type="noConversion"/>
  </si>
  <si>
    <t>03.18.(화)~20.(목)</t>
    <phoneticPr fontId="2" type="noConversion"/>
  </si>
  <si>
    <t>04.08.(화)~10.(목)</t>
    <phoneticPr fontId="2" type="noConversion"/>
  </si>
  <si>
    <t>동작/영등포구</t>
    <phoneticPr fontId="2" type="noConversion"/>
  </si>
  <si>
    <t>04.15.(화)~22.(목)</t>
    <phoneticPr fontId="2" type="noConversion"/>
  </si>
  <si>
    <t>잠실종합운동장</t>
    <phoneticPr fontId="2" type="noConversion"/>
  </si>
  <si>
    <t>04.22.(화)~24.(목)</t>
    <phoneticPr fontId="2" type="noConversion"/>
  </si>
  <si>
    <t>거주지</t>
    <phoneticPr fontId="2" type="noConversion"/>
  </si>
  <si>
    <t>05.07.(수)~09.(금)</t>
    <phoneticPr fontId="2" type="noConversion"/>
  </si>
  <si>
    <t>05.20.(화)~22.(목)</t>
    <phoneticPr fontId="2" type="noConversion"/>
  </si>
  <si>
    <t>06.17.(화)~19.(목)</t>
    <phoneticPr fontId="2" type="noConversion"/>
  </si>
  <si>
    <t>06.24.(화)~26.(목)</t>
    <phoneticPr fontId="2" type="noConversion"/>
  </si>
  <si>
    <t>서울지방병무청</t>
    <phoneticPr fontId="2" type="noConversion"/>
  </si>
  <si>
    <t>06.30.(월)~07.02(수)</t>
    <phoneticPr fontId="2" type="noConversion"/>
  </si>
  <si>
    <t>07.08.(화)~10.(목)</t>
    <phoneticPr fontId="2" type="noConversion"/>
  </si>
  <si>
    <t>구로구</t>
    <phoneticPr fontId="2" type="noConversion"/>
  </si>
  <si>
    <t>07.15.(화)~17(목)</t>
    <phoneticPr fontId="2" type="noConversion"/>
  </si>
  <si>
    <t>07.22.(화)~24.(목)</t>
    <phoneticPr fontId="2" type="noConversion"/>
  </si>
  <si>
    <t xml:space="preserve">월드컵경기장 </t>
    <phoneticPr fontId="2" type="noConversion"/>
  </si>
  <si>
    <t xml:space="preserve">강원도 인제군 남면 </t>
    <phoneticPr fontId="2" type="noConversion"/>
  </si>
  <si>
    <t xml:space="preserve">경기도 용인시 처인구 동부로 </t>
    <phoneticPr fontId="2" type="noConversion"/>
  </si>
  <si>
    <t>경기도 이천시 도하훈련장</t>
    <phoneticPr fontId="2" type="noConversion"/>
  </si>
  <si>
    <t>경기도 이천시 백사면 천덕봉훈련장</t>
    <phoneticPr fontId="2" type="noConversion"/>
  </si>
  <si>
    <t>강원 홍천군 화촌면 홍천훈련장</t>
    <phoneticPr fontId="2" type="noConversion"/>
  </si>
  <si>
    <t>강원도 양양군 강현면 양양훈련장</t>
    <phoneticPr fontId="2" type="noConversion"/>
  </si>
  <si>
    <t xml:space="preserve">경기도 양평군 옥천면 장알재길 </t>
    <phoneticPr fontId="2" type="noConversion"/>
  </si>
  <si>
    <t xml:space="preserve">경기도 양평군 옥천면 신복길 </t>
    <phoneticPr fontId="2" type="noConversion"/>
  </si>
  <si>
    <t xml:space="preserve">경기도 여주시 대신면 장풍길 </t>
    <phoneticPr fontId="2" type="noConversion"/>
  </si>
  <si>
    <t xml:space="preserve">경기도 양평군 옥천면 마유산로 </t>
    <phoneticPr fontId="2" type="noConversion"/>
  </si>
  <si>
    <t>경기도 양평군 양평읍 샘뜰길</t>
    <phoneticPr fontId="2" type="noConversion"/>
  </si>
  <si>
    <t xml:space="preserve">경기도 양평군 개군면 개군산로 </t>
    <phoneticPr fontId="2" type="noConversion"/>
  </si>
  <si>
    <t xml:space="preserve">경기도 양평군 개군면 추읍로 </t>
    <phoneticPr fontId="2" type="noConversion"/>
  </si>
  <si>
    <t xml:space="preserve">경기도 가평군 가평읍 각담말길 </t>
    <phoneticPr fontId="2" type="noConversion"/>
  </si>
  <si>
    <t xml:space="preserve">경기도 양평군 지평면 지평로 </t>
    <phoneticPr fontId="2" type="noConversion"/>
  </si>
  <si>
    <t xml:space="preserve">경기도 가평군 음지말로 </t>
    <phoneticPr fontId="2" type="noConversion"/>
  </si>
  <si>
    <t xml:space="preserve">경기도 가평군 연등아랫길 </t>
    <phoneticPr fontId="2" type="noConversion"/>
  </si>
  <si>
    <t xml:space="preserve">경기도 포천시 포천로 </t>
    <phoneticPr fontId="2" type="noConversion"/>
  </si>
  <si>
    <t>강원도 인제군 상남면 아홉사리로</t>
    <phoneticPr fontId="2" type="noConversion"/>
  </si>
  <si>
    <t xml:space="preserve">경기도 가평군 비룡로 </t>
    <phoneticPr fontId="2" type="noConversion"/>
  </si>
  <si>
    <t xml:space="preserve">경기도 이천시 설성로 </t>
    <phoneticPr fontId="2" type="noConversion"/>
  </si>
  <si>
    <t xml:space="preserve">강원도 양구군 양구읍 안대리 </t>
    <phoneticPr fontId="2" type="noConversion"/>
  </si>
  <si>
    <t xml:space="preserve">강원도 양구군 국토정중앙면 구암리 </t>
    <phoneticPr fontId="2" type="noConversion"/>
  </si>
  <si>
    <t>강원도 양구군 동면 덕곡리</t>
    <phoneticPr fontId="2" type="noConversion"/>
  </si>
  <si>
    <t>강원도 양구군 국토정중앙면 정중앙로</t>
    <phoneticPr fontId="2" type="noConversion"/>
  </si>
  <si>
    <t xml:space="preserve">강원도 인제군 기린면 내린천로 </t>
    <phoneticPr fontId="2" type="noConversion"/>
  </si>
  <si>
    <t xml:space="preserve">강원특별자치도 원주시 호저면 상만종길 </t>
    <phoneticPr fontId="2" type="noConversion"/>
  </si>
  <si>
    <t>경기도 파주시 법원읍 화합로 무건리훈련장</t>
    <phoneticPr fontId="2" type="noConversion"/>
  </si>
  <si>
    <t>강원도 인제군 북면</t>
    <phoneticPr fontId="2" type="noConversion"/>
  </si>
  <si>
    <t xml:space="preserve">강원도 인제군 북면 원통로 </t>
    <phoneticPr fontId="2" type="noConversion"/>
  </si>
  <si>
    <t xml:space="preserve">강원도 인제군 서화면 금강로 </t>
    <phoneticPr fontId="2" type="noConversion"/>
  </si>
  <si>
    <t xml:space="preserve">강원도 인제군 상남면 내린천로 </t>
    <phoneticPr fontId="2" type="noConversion"/>
  </si>
  <si>
    <t xml:space="preserve">강원도 인제군 기린면 내린천로 </t>
    <phoneticPr fontId="2" type="noConversion"/>
  </si>
  <si>
    <t xml:space="preserve">강원 인제군 남면 설악로 </t>
    <phoneticPr fontId="2" type="noConversion"/>
  </si>
  <si>
    <t>경기도 포천시 소흘읍 거친봉이길</t>
    <phoneticPr fontId="2" type="noConversion"/>
  </si>
  <si>
    <t>강원도 철원군 갈말읍 문혜리훈련장</t>
    <phoneticPr fontId="2" type="noConversion"/>
  </si>
  <si>
    <t xml:space="preserve">강원도 화천군 한묵령로 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</si>
</sst>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1" formatCode="_-* #,##0_-;\-* #,##0_-;_-* &quot;-&quot;_-;_-@_-"/>
    <numFmt numFmtId="176" formatCode="#,##0_);[Red]\(#,##0\)"/>
  </numFmts>
  <fonts count="16" x14ac:knownFonts="1">
    <font>
      <sz val="8"/>
      <color theme="1"/>
      <name val="돋움"/>
      <family val="3"/>
      <charset val="129"/>
    </font>
    <font>
      <sz val="11"/>
      <color indexed="8"/>
      <name val="맑은 고딕"/>
      <family val="3"/>
      <charset val="129"/>
    </font>
    <font>
      <sz val="8"/>
      <name val="돋움"/>
      <family val="3"/>
      <charset val="129"/>
    </font>
    <font>
      <sz val="8"/>
      <name val="맑은 고딕"/>
      <family val="3"/>
      <charset val="129"/>
    </font>
    <font>
      <sz val="11"/>
      <color theme="1"/>
      <name val="맑은 고딕"/>
      <family val="3"/>
      <charset val="129"/>
      <scheme val="minor"/>
    </font>
    <font>
      <b/>
      <sz val="10"/>
      <color theme="1"/>
      <name val="맑은 고딕"/>
      <family val="3"/>
      <charset val="129"/>
      <scheme val="minor"/>
    </font>
    <font>
      <b/>
      <sz val="14"/>
      <color theme="1"/>
      <name val="맑은 고딕"/>
      <family val="3"/>
      <charset val="129"/>
      <scheme val="major"/>
    </font>
    <font>
      <sz val="10"/>
      <color theme="1"/>
      <name val="맑은 고딕"/>
      <family val="3"/>
      <charset val="129"/>
      <scheme val="minor"/>
    </font>
    <font>
      <sz val="8"/>
      <name val="맑은 고딕"/>
      <family val="3"/>
      <charset val="129"/>
      <scheme val="minor"/>
    </font>
    <font>
      <b/>
      <sz val="9"/>
      <color theme="1"/>
      <name val="맑은 고딕"/>
      <family val="3"/>
      <charset val="129"/>
      <scheme val="minor"/>
    </font>
    <font>
      <b/>
      <sz val="9"/>
      <color theme="1"/>
      <name val="맑은 고딕"/>
      <family val="3"/>
      <charset val="129"/>
      <scheme val="major"/>
    </font>
    <font>
      <sz val="8"/>
      <color theme="1"/>
      <name val="돋움"/>
      <family val="3"/>
      <charset val="129"/>
    </font>
    <font>
      <sz val="8"/>
      <color theme="1"/>
      <name val="맑은 고딕"/>
      <family val="3"/>
      <charset val="129"/>
      <scheme val="minor"/>
    </font>
    <font>
      <sz val="8"/>
      <color theme="1"/>
      <name val="맑은 고딕"/>
      <family val="3"/>
      <charset val="129"/>
      <scheme val="major"/>
    </font>
    <font>
      <sz val="8"/>
      <color theme="1"/>
      <name val="맑은 고딕"/>
      <family val="3"/>
      <charset val="129"/>
    </font>
    <font>
      <sz val="8"/>
      <name val="맑은 고딕"/>
      <family val="3"/>
      <charset val="129"/>
      <scheme val="maj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399975585192419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41" fontId="4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</cellStyleXfs>
  <cellXfs count="37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Fill="1">
      <alignment vertical="center"/>
    </xf>
    <xf numFmtId="0" fontId="0" fillId="0" borderId="0" xfId="0" applyAlignment="1">
      <alignment horizontal="left" vertical="center"/>
    </xf>
    <xf numFmtId="0" fontId="7" fillId="0" borderId="0" xfId="0" applyFont="1">
      <alignment vertical="center"/>
    </xf>
    <xf numFmtId="41" fontId="0" fillId="0" borderId="0" xfId="0" applyNumberFormat="1" applyAlignment="1">
      <alignment horizontal="center" vertical="center"/>
    </xf>
    <xf numFmtId="0" fontId="0" fillId="0" borderId="0" xfId="0" applyFill="1" applyAlignment="1">
      <alignment horizontal="center" vertical="center"/>
    </xf>
    <xf numFmtId="176" fontId="10" fillId="2" borderId="1" xfId="8" applyNumberFormat="1" applyFont="1" applyFill="1" applyBorder="1" applyAlignment="1">
      <alignment horizontal="center" vertical="center" shrinkToFit="1"/>
    </xf>
    <xf numFmtId="0" fontId="0" fillId="4" borderId="0" xfId="0" applyFill="1">
      <alignment vertical="center"/>
    </xf>
    <xf numFmtId="41" fontId="10" fillId="2" borderId="1" xfId="3" applyNumberFormat="1" applyFont="1" applyFill="1" applyBorder="1" applyAlignment="1">
      <alignment horizontal="left" vertical="center" shrinkToFit="1"/>
    </xf>
    <xf numFmtId="20" fontId="0" fillId="0" borderId="1" xfId="0" applyNumberFormat="1" applyBorder="1" applyAlignment="1">
      <alignment horizontal="center" vertical="center"/>
    </xf>
    <xf numFmtId="0" fontId="12" fillId="3" borderId="1" xfId="0" applyFont="1" applyFill="1" applyBorder="1" applyAlignment="1">
      <alignment horizontal="center" vertical="center" shrinkToFit="1"/>
    </xf>
    <xf numFmtId="0" fontId="13" fillId="0" borderId="1" xfId="0" applyFont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 shrinkToFit="1"/>
    </xf>
    <xf numFmtId="0" fontId="13" fillId="3" borderId="1" xfId="0" applyFont="1" applyFill="1" applyBorder="1" applyAlignment="1">
      <alignment horizontal="center" vertical="center" shrinkToFit="1"/>
    </xf>
    <xf numFmtId="0" fontId="5" fillId="2" borderId="1" xfId="0" applyFont="1" applyFill="1" applyBorder="1" applyAlignment="1">
      <alignment horizontal="center" vertical="top" wrapText="1" shrinkToFit="1"/>
    </xf>
    <xf numFmtId="0" fontId="13" fillId="3" borderId="1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/>
    </xf>
    <xf numFmtId="0" fontId="0" fillId="3" borderId="0" xfId="0" applyFill="1">
      <alignment vertical="center"/>
    </xf>
    <xf numFmtId="0" fontId="5" fillId="2" borderId="1" xfId="0" applyFont="1" applyFill="1" applyBorder="1" applyAlignment="1">
      <alignment horizontal="center" vertical="center" wrapText="1" shrinkToFit="1"/>
    </xf>
    <xf numFmtId="41" fontId="0" fillId="0" borderId="1" xfId="8" applyFont="1" applyBorder="1">
      <alignment vertical="center"/>
    </xf>
    <xf numFmtId="0" fontId="13" fillId="0" borderId="1" xfId="0" applyFont="1" applyFill="1" applyBorder="1">
      <alignment vertical="center"/>
    </xf>
    <xf numFmtId="0" fontId="8" fillId="3" borderId="1" xfId="0" applyNumberFormat="1" applyFont="1" applyFill="1" applyBorder="1" applyAlignment="1">
      <alignment horizontal="center" vertical="center" shrinkToFit="1"/>
    </xf>
    <xf numFmtId="0" fontId="15" fillId="3" borderId="1" xfId="0" applyNumberFormat="1" applyFont="1" applyFill="1" applyBorder="1" applyAlignment="1">
      <alignment horizontal="center" vertical="center"/>
    </xf>
    <xf numFmtId="0" fontId="15" fillId="3" borderId="1" xfId="0" applyNumberFormat="1" applyFont="1" applyFill="1" applyBorder="1" applyAlignment="1">
      <alignment horizontal="center" vertical="center" shrinkToFit="1"/>
    </xf>
    <xf numFmtId="0" fontId="13" fillId="3" borderId="1" xfId="0" applyNumberFormat="1" applyFont="1" applyFill="1" applyBorder="1" applyAlignment="1">
      <alignment horizontal="center" vertical="center" shrinkToFit="1"/>
    </xf>
    <xf numFmtId="41" fontId="0" fillId="0" borderId="0" xfId="8" applyFont="1">
      <alignment vertical="center"/>
    </xf>
    <xf numFmtId="41" fontId="5" fillId="2" borderId="1" xfId="8" applyFont="1" applyFill="1" applyBorder="1" applyAlignment="1">
      <alignment horizontal="center" vertical="center" wrapText="1" shrinkToFit="1"/>
    </xf>
    <xf numFmtId="41" fontId="10" fillId="2" borderId="1" xfId="8" applyFont="1" applyFill="1" applyBorder="1" applyAlignment="1">
      <alignment horizontal="right" vertical="center" shrinkToFit="1"/>
    </xf>
    <xf numFmtId="41" fontId="0" fillId="0" borderId="0" xfId="8" applyFont="1" applyFill="1">
      <alignment vertical="center"/>
    </xf>
    <xf numFmtId="0" fontId="5" fillId="2" borderId="1" xfId="0" applyFont="1" applyFill="1" applyBorder="1" applyAlignment="1">
      <alignment horizontal="center" vertical="center" wrapText="1" shrinkToFit="1"/>
    </xf>
    <xf numFmtId="0" fontId="6" fillId="0" borderId="2" xfId="0" applyFont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 wrapText="1" shrinkToFit="1"/>
    </xf>
    <xf numFmtId="0" fontId="5" fillId="2" borderId="4" xfId="0" applyFont="1" applyFill="1" applyBorder="1" applyAlignment="1">
      <alignment horizontal="center" vertical="center" wrapText="1" shrinkToFit="1"/>
    </xf>
    <xf numFmtId="0" fontId="5" fillId="2" borderId="3" xfId="0" applyFont="1" applyFill="1" applyBorder="1" applyAlignment="1">
      <alignment horizontal="center" vertical="center" shrinkToFit="1"/>
    </xf>
    <xf numFmtId="0" fontId="5" fillId="2" borderId="4" xfId="0" applyFont="1" applyFill="1" applyBorder="1" applyAlignment="1">
      <alignment horizontal="center" vertical="center" shrinkToFit="1"/>
    </xf>
  </cellXfs>
  <cellStyles count="9">
    <cellStyle name="쉼표 [0]" xfId="8" builtinId="6"/>
    <cellStyle name="쉼표 [0] 2" xfId="1"/>
    <cellStyle name="쉼표 [0] 3" xfId="2"/>
    <cellStyle name="쉼표 [0] 3 2" xfId="7"/>
    <cellStyle name="표준" xfId="0" builtinId="0"/>
    <cellStyle name="표준 2" xfId="3"/>
    <cellStyle name="표준 3" xfId="4"/>
    <cellStyle name="표준 8" xfId="5"/>
    <cellStyle name="표준 8 2" xf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</sheetPr>
  <dimension ref="A1:JY109"/>
  <sheetViews>
    <sheetView tabSelected="1" zoomScaleNormal="100" workbookViewId="0">
      <selection activeCell="GM9" sqref="GM9"/>
    </sheetView>
  </sheetViews>
  <sheetFormatPr defaultRowHeight="10.5" x14ac:dyDescent="0.15"/>
  <cols>
    <col min="1" max="1" width="6.33203125" customWidth="1"/>
    <col min="2" max="2" width="15.5" customWidth="1"/>
    <col min="3" max="3" width="13.1640625" customWidth="1"/>
    <col min="4" max="4" width="15.5" customWidth="1"/>
    <col min="5" max="5" width="35.1640625" style="3" customWidth="1"/>
    <col min="6" max="6" width="8.6640625" style="27" customWidth="1"/>
    <col min="7" max="7" width="0" style="1" hidden="1" customWidth="1"/>
    <col min="8" max="8" width="7.6640625" style="1" customWidth="1"/>
    <col min="9" max="9" width="7.33203125" style="1" customWidth="1"/>
    <col min="10" max="10" width="8.5" style="1" customWidth="1"/>
    <col min="11" max="11" width="9.6640625" style="1" customWidth="1"/>
    <col min="12" max="12" width="12.5" hidden="1" customWidth="1"/>
    <col min="13" max="43" width="9.33203125" hidden="1" customWidth="1"/>
    <col min="44" max="44" width="5.5" hidden="1" customWidth="1"/>
    <col min="45" max="77" width="9.33203125" hidden="1" customWidth="1"/>
    <col min="78" max="78" width="6" hidden="1" customWidth="1"/>
    <col min="79" max="107" width="9.33203125" hidden="1" customWidth="1"/>
    <col min="108" max="108" width="7.6640625" hidden="1" customWidth="1"/>
    <col min="109" max="140" width="9.33203125" hidden="1" customWidth="1"/>
    <col min="141" max="141" width="6.83203125" hidden="1" customWidth="1"/>
    <col min="142" max="158" width="9.33203125" hidden="1" customWidth="1"/>
    <col min="159" max="159" width="7.1640625" hidden="1" customWidth="1"/>
    <col min="160" max="189" width="9.33203125" hidden="1" customWidth="1"/>
  </cols>
  <sheetData>
    <row r="1" spans="1:11" s="2" customFormat="1" ht="12.75" customHeight="1" x14ac:dyDescent="0.15">
      <c r="A1" s="4" t="s">
        <v>28</v>
      </c>
      <c r="B1"/>
      <c r="C1" s="1"/>
      <c r="D1" s="1"/>
      <c r="E1" s="3"/>
      <c r="F1" s="27"/>
      <c r="G1" s="1"/>
      <c r="H1" s="5"/>
      <c r="I1" s="1"/>
      <c r="J1" s="6"/>
      <c r="K1" s="6"/>
    </row>
    <row r="2" spans="1:11" s="2" customFormat="1" ht="21" customHeight="1" x14ac:dyDescent="0.15">
      <c r="A2" s="32" t="s">
        <v>29</v>
      </c>
      <c r="B2" s="32"/>
      <c r="C2" s="32"/>
      <c r="D2" s="32"/>
      <c r="E2" s="32"/>
      <c r="F2" s="32"/>
      <c r="G2" s="32"/>
      <c r="H2" s="32"/>
      <c r="I2" s="32"/>
      <c r="J2" s="6"/>
      <c r="K2" s="6"/>
    </row>
    <row r="3" spans="1:11" s="2" customFormat="1" ht="26.25" customHeight="1" x14ac:dyDescent="0.15">
      <c r="A3" s="33" t="s">
        <v>57</v>
      </c>
      <c r="B3" s="35" t="s">
        <v>14</v>
      </c>
      <c r="C3" s="35" t="s">
        <v>58</v>
      </c>
      <c r="D3" s="35" t="s">
        <v>59</v>
      </c>
      <c r="E3" s="35" t="s">
        <v>6</v>
      </c>
      <c r="F3" s="28" t="s">
        <v>16</v>
      </c>
      <c r="G3" s="20" t="s">
        <v>21</v>
      </c>
      <c r="H3" s="20" t="s">
        <v>30</v>
      </c>
      <c r="I3" s="20" t="s">
        <v>7</v>
      </c>
      <c r="J3" s="31" t="s">
        <v>19</v>
      </c>
      <c r="K3" s="31" t="s">
        <v>22</v>
      </c>
    </row>
    <row r="4" spans="1:11" s="2" customFormat="1" ht="16.5" customHeight="1" x14ac:dyDescent="0.15">
      <c r="A4" s="34"/>
      <c r="B4" s="36"/>
      <c r="C4" s="36"/>
      <c r="D4" s="36"/>
      <c r="E4" s="36"/>
      <c r="F4" s="29">
        <f>SUM(F5:F63)</f>
        <v>81147</v>
      </c>
      <c r="G4" s="7">
        <v>5440</v>
      </c>
      <c r="H4" s="9">
        <f>SUM(H5:H200)</f>
        <v>117</v>
      </c>
      <c r="I4" s="15">
        <v>107</v>
      </c>
      <c r="J4" s="31"/>
      <c r="K4" s="31"/>
    </row>
    <row r="5" spans="1:11" ht="20.25" customHeight="1" x14ac:dyDescent="0.15">
      <c r="A5" s="10">
        <v>0.34722222222222227</v>
      </c>
      <c r="B5" s="11" t="s">
        <v>60</v>
      </c>
      <c r="C5" s="12" t="s">
        <v>8</v>
      </c>
      <c r="D5" s="13" t="s">
        <v>31</v>
      </c>
      <c r="E5" s="14" t="s">
        <v>83</v>
      </c>
      <c r="F5" s="21">
        <f>825*H5</f>
        <v>1650</v>
      </c>
      <c r="G5" s="14">
        <v>108</v>
      </c>
      <c r="H5" s="12">
        <v>2</v>
      </c>
      <c r="I5" s="16">
        <v>228</v>
      </c>
      <c r="J5" s="14">
        <v>65</v>
      </c>
      <c r="K5" s="12" t="s">
        <v>10</v>
      </c>
    </row>
    <row r="6" spans="1:11" ht="21" customHeight="1" x14ac:dyDescent="0.15">
      <c r="A6" s="10">
        <v>0.34722222222222227</v>
      </c>
      <c r="B6" s="11" t="s">
        <v>61</v>
      </c>
      <c r="C6" s="12" t="s">
        <v>62</v>
      </c>
      <c r="D6" s="13" t="s">
        <v>17</v>
      </c>
      <c r="E6" s="14" t="s">
        <v>78</v>
      </c>
      <c r="F6" s="21">
        <f>747*H6</f>
        <v>2241</v>
      </c>
      <c r="G6" s="14">
        <v>145</v>
      </c>
      <c r="H6" s="12">
        <v>3</v>
      </c>
      <c r="I6" s="12">
        <v>149</v>
      </c>
      <c r="J6" s="14">
        <v>90</v>
      </c>
      <c r="K6" s="12" t="s">
        <v>23</v>
      </c>
    </row>
    <row r="7" spans="1:11" ht="21" customHeight="1" x14ac:dyDescent="0.15">
      <c r="A7" s="10">
        <v>0.3611111111111111</v>
      </c>
      <c r="B7" s="11" t="s">
        <v>32</v>
      </c>
      <c r="C7" s="12" t="s">
        <v>33</v>
      </c>
      <c r="D7" s="13" t="s">
        <v>25</v>
      </c>
      <c r="E7" s="14" t="s">
        <v>79</v>
      </c>
      <c r="F7" s="21">
        <f>622*H7</f>
        <v>622</v>
      </c>
      <c r="G7" s="14">
        <v>27</v>
      </c>
      <c r="H7" s="12">
        <v>1</v>
      </c>
      <c r="I7" s="12">
        <v>64</v>
      </c>
      <c r="J7" s="14">
        <v>17</v>
      </c>
      <c r="K7" s="12" t="s">
        <v>23</v>
      </c>
    </row>
    <row r="8" spans="1:11" ht="21" customHeight="1" x14ac:dyDescent="0.15">
      <c r="A8" s="10">
        <v>0.34722222222222227</v>
      </c>
      <c r="B8" s="11" t="s">
        <v>63</v>
      </c>
      <c r="C8" s="12" t="s">
        <v>37</v>
      </c>
      <c r="D8" s="13" t="s">
        <v>64</v>
      </c>
      <c r="E8" s="14" t="s">
        <v>78</v>
      </c>
      <c r="F8" s="21">
        <f>747*H8</f>
        <v>2988</v>
      </c>
      <c r="G8" s="14">
        <v>229</v>
      </c>
      <c r="H8" s="12">
        <v>4</v>
      </c>
      <c r="I8" s="12">
        <v>149</v>
      </c>
      <c r="J8" s="14">
        <v>140</v>
      </c>
      <c r="K8" s="12" t="s">
        <v>23</v>
      </c>
    </row>
    <row r="9" spans="1:11" ht="21" customHeight="1" x14ac:dyDescent="0.15">
      <c r="A9" s="10">
        <v>0.3611111111111111</v>
      </c>
      <c r="B9" s="11" t="s">
        <v>20</v>
      </c>
      <c r="C9" s="12" t="s">
        <v>33</v>
      </c>
      <c r="D9" s="13" t="s">
        <v>17</v>
      </c>
      <c r="E9" s="14" t="s">
        <v>79</v>
      </c>
      <c r="F9" s="21">
        <f>622*H9</f>
        <v>2488</v>
      </c>
      <c r="G9" s="14">
        <v>254</v>
      </c>
      <c r="H9" s="12">
        <v>4</v>
      </c>
      <c r="I9" s="12">
        <v>64</v>
      </c>
      <c r="J9" s="14">
        <v>153</v>
      </c>
      <c r="K9" s="12" t="s">
        <v>23</v>
      </c>
    </row>
    <row r="10" spans="1:11" ht="21" customHeight="1" x14ac:dyDescent="0.15">
      <c r="A10" s="10">
        <v>0.3611111111111111</v>
      </c>
      <c r="B10" s="11" t="s">
        <v>65</v>
      </c>
      <c r="C10" s="12" t="s">
        <v>35</v>
      </c>
      <c r="D10" s="13" t="s">
        <v>15</v>
      </c>
      <c r="E10" s="14" t="s">
        <v>80</v>
      </c>
      <c r="F10" s="21">
        <f>674*H10</f>
        <v>1348</v>
      </c>
      <c r="G10" s="14">
        <v>87</v>
      </c>
      <c r="H10" s="12">
        <v>2</v>
      </c>
      <c r="I10" s="12">
        <v>92</v>
      </c>
      <c r="J10" s="14">
        <v>53</v>
      </c>
      <c r="K10" s="12" t="s">
        <v>66</v>
      </c>
    </row>
    <row r="11" spans="1:11" ht="21" customHeight="1" x14ac:dyDescent="0.15">
      <c r="A11" s="10">
        <v>0.3611111111111111</v>
      </c>
      <c r="B11" s="18" t="s">
        <v>36</v>
      </c>
      <c r="C11" s="17" t="s">
        <v>24</v>
      </c>
      <c r="D11" s="17" t="s">
        <v>13</v>
      </c>
      <c r="E11" s="17" t="s">
        <v>81</v>
      </c>
      <c r="F11" s="21">
        <f>622*H11</f>
        <v>2488</v>
      </c>
      <c r="G11" s="22"/>
      <c r="H11" s="17">
        <v>4</v>
      </c>
      <c r="I11" s="17">
        <v>72</v>
      </c>
      <c r="J11" s="17">
        <v>164</v>
      </c>
      <c r="K11" s="16" t="s">
        <v>38</v>
      </c>
    </row>
    <row r="12" spans="1:11" ht="21" customHeight="1" x14ac:dyDescent="0.15">
      <c r="A12" s="10">
        <v>0.3611111111111111</v>
      </c>
      <c r="B12" s="11" t="s">
        <v>67</v>
      </c>
      <c r="C12" s="12" t="s">
        <v>34</v>
      </c>
      <c r="D12" s="13" t="s">
        <v>25</v>
      </c>
      <c r="E12" s="14" t="s">
        <v>79</v>
      </c>
      <c r="F12" s="21">
        <f>622*H12</f>
        <v>622</v>
      </c>
      <c r="G12" s="14">
        <v>42</v>
      </c>
      <c r="H12" s="12">
        <v>1</v>
      </c>
      <c r="I12" s="12">
        <v>64</v>
      </c>
      <c r="J12" s="14">
        <v>26</v>
      </c>
      <c r="K12" s="12" t="s">
        <v>66</v>
      </c>
    </row>
    <row r="13" spans="1:11" ht="21" customHeight="1" x14ac:dyDescent="0.15">
      <c r="A13" s="10">
        <v>0.3611111111111111</v>
      </c>
      <c r="B13" s="23" t="s">
        <v>1</v>
      </c>
      <c r="C13" s="24" t="s">
        <v>0</v>
      </c>
      <c r="D13" s="13" t="s">
        <v>25</v>
      </c>
      <c r="E13" s="25" t="s">
        <v>82</v>
      </c>
      <c r="F13" s="21">
        <f>674*H13</f>
        <v>2022</v>
      </c>
      <c r="G13" s="24">
        <v>108</v>
      </c>
      <c r="H13" s="24">
        <v>3</v>
      </c>
      <c r="I13" s="24">
        <v>97</v>
      </c>
      <c r="J13" s="25">
        <v>108</v>
      </c>
      <c r="K13" s="24" t="s">
        <v>10</v>
      </c>
    </row>
    <row r="14" spans="1:11" ht="21" customHeight="1" x14ac:dyDescent="0.15">
      <c r="A14" s="10">
        <v>0.34722222222222227</v>
      </c>
      <c r="B14" s="11" t="s">
        <v>68</v>
      </c>
      <c r="C14" s="12" t="s">
        <v>8</v>
      </c>
      <c r="D14" s="13" t="s">
        <v>31</v>
      </c>
      <c r="E14" s="14" t="s">
        <v>83</v>
      </c>
      <c r="F14" s="21">
        <f>825*H14</f>
        <v>825</v>
      </c>
      <c r="G14" s="14">
        <v>16</v>
      </c>
      <c r="H14" s="12">
        <v>1</v>
      </c>
      <c r="I14" s="12">
        <v>228</v>
      </c>
      <c r="J14" s="14">
        <v>10</v>
      </c>
      <c r="K14" s="12" t="s">
        <v>23</v>
      </c>
    </row>
    <row r="15" spans="1:11" ht="21" customHeight="1" x14ac:dyDescent="0.15">
      <c r="A15" s="10">
        <v>0.3611111111111111</v>
      </c>
      <c r="B15" s="11" t="s">
        <v>39</v>
      </c>
      <c r="C15" s="12" t="s">
        <v>34</v>
      </c>
      <c r="D15" s="13" t="s">
        <v>25</v>
      </c>
      <c r="E15" s="13" t="s">
        <v>84</v>
      </c>
      <c r="F15" s="21">
        <f t="shared" ref="F15:F22" si="0">622*H15</f>
        <v>1244</v>
      </c>
      <c r="G15" s="13">
        <v>112</v>
      </c>
      <c r="H15" s="12">
        <v>2</v>
      </c>
      <c r="I15" s="12">
        <v>62</v>
      </c>
      <c r="J15" s="13">
        <v>68</v>
      </c>
      <c r="K15" s="12" t="s">
        <v>10</v>
      </c>
    </row>
    <row r="16" spans="1:11" ht="21" customHeight="1" x14ac:dyDescent="0.15">
      <c r="A16" s="10">
        <v>0.3611111111111111</v>
      </c>
      <c r="B16" s="11" t="s">
        <v>18</v>
      </c>
      <c r="C16" s="12" t="s">
        <v>34</v>
      </c>
      <c r="D16" s="13" t="s">
        <v>25</v>
      </c>
      <c r="E16" s="13" t="s">
        <v>85</v>
      </c>
      <c r="F16" s="21">
        <f t="shared" si="0"/>
        <v>622</v>
      </c>
      <c r="G16" s="13">
        <v>64</v>
      </c>
      <c r="H16" s="12">
        <v>1</v>
      </c>
      <c r="I16" s="12">
        <v>65</v>
      </c>
      <c r="J16" s="13">
        <v>39</v>
      </c>
      <c r="K16" s="12" t="s">
        <v>23</v>
      </c>
    </row>
    <row r="17" spans="1:11" ht="21" customHeight="1" x14ac:dyDescent="0.15">
      <c r="A17" s="10">
        <v>0.3611111111111111</v>
      </c>
      <c r="B17" s="11" t="s">
        <v>68</v>
      </c>
      <c r="C17" s="12" t="s">
        <v>34</v>
      </c>
      <c r="D17" s="13" t="s">
        <v>25</v>
      </c>
      <c r="E17" s="14" t="s">
        <v>86</v>
      </c>
      <c r="F17" s="21">
        <f t="shared" si="0"/>
        <v>622</v>
      </c>
      <c r="G17" s="13">
        <v>63</v>
      </c>
      <c r="H17" s="12">
        <v>1</v>
      </c>
      <c r="I17" s="12">
        <v>65</v>
      </c>
      <c r="J17" s="14">
        <v>38</v>
      </c>
      <c r="K17" s="12" t="s">
        <v>10</v>
      </c>
    </row>
    <row r="18" spans="1:11" ht="21" customHeight="1" x14ac:dyDescent="0.15">
      <c r="A18" s="10">
        <v>0.3611111111111111</v>
      </c>
      <c r="B18" s="11" t="s">
        <v>39</v>
      </c>
      <c r="C18" s="12" t="s">
        <v>34</v>
      </c>
      <c r="D18" s="13" t="s">
        <v>25</v>
      </c>
      <c r="E18" s="14" t="s">
        <v>87</v>
      </c>
      <c r="F18" s="21">
        <f t="shared" si="0"/>
        <v>622</v>
      </c>
      <c r="G18" s="13">
        <v>33</v>
      </c>
      <c r="H18" s="12">
        <v>1</v>
      </c>
      <c r="I18" s="12">
        <v>65</v>
      </c>
      <c r="J18" s="14">
        <v>20</v>
      </c>
      <c r="K18" s="12" t="s">
        <v>23</v>
      </c>
    </row>
    <row r="19" spans="1:11" ht="21" customHeight="1" x14ac:dyDescent="0.15">
      <c r="A19" s="10">
        <v>0.3611111111111111</v>
      </c>
      <c r="B19" s="11" t="s">
        <v>18</v>
      </c>
      <c r="C19" s="12" t="s">
        <v>33</v>
      </c>
      <c r="D19" s="13" t="s">
        <v>25</v>
      </c>
      <c r="E19" s="14" t="s">
        <v>88</v>
      </c>
      <c r="F19" s="21">
        <f t="shared" si="0"/>
        <v>1244</v>
      </c>
      <c r="G19" s="13">
        <v>70</v>
      </c>
      <c r="H19" s="12">
        <v>2</v>
      </c>
      <c r="I19" s="12">
        <v>65</v>
      </c>
      <c r="J19" s="14">
        <v>63</v>
      </c>
      <c r="K19" s="12" t="s">
        <v>26</v>
      </c>
    </row>
    <row r="20" spans="1:11" ht="21" customHeight="1" x14ac:dyDescent="0.15">
      <c r="A20" s="10">
        <v>0.3611111111111111</v>
      </c>
      <c r="B20" s="11" t="s">
        <v>39</v>
      </c>
      <c r="C20" s="12" t="s">
        <v>33</v>
      </c>
      <c r="D20" s="13" t="s">
        <v>17</v>
      </c>
      <c r="E20" s="14" t="s">
        <v>89</v>
      </c>
      <c r="F20" s="21">
        <f t="shared" si="0"/>
        <v>622</v>
      </c>
      <c r="G20" s="13">
        <v>70</v>
      </c>
      <c r="H20" s="12">
        <v>1</v>
      </c>
      <c r="I20" s="12">
        <v>62</v>
      </c>
      <c r="J20" s="14">
        <v>42</v>
      </c>
      <c r="K20" s="12" t="s">
        <v>23</v>
      </c>
    </row>
    <row r="21" spans="1:11" ht="21" customHeight="1" x14ac:dyDescent="0.15">
      <c r="A21" s="10">
        <v>0.3611111111111111</v>
      </c>
      <c r="B21" s="11" t="s">
        <v>39</v>
      </c>
      <c r="C21" s="12" t="s">
        <v>33</v>
      </c>
      <c r="D21" s="13" t="s">
        <v>25</v>
      </c>
      <c r="E21" s="14" t="s">
        <v>90</v>
      </c>
      <c r="F21" s="21">
        <f t="shared" si="0"/>
        <v>622</v>
      </c>
      <c r="G21" s="14">
        <v>69</v>
      </c>
      <c r="H21" s="12">
        <v>1</v>
      </c>
      <c r="I21" s="12">
        <v>62</v>
      </c>
      <c r="J21" s="14">
        <v>39</v>
      </c>
      <c r="K21" s="12" t="s">
        <v>10</v>
      </c>
    </row>
    <row r="22" spans="1:11" ht="21" customHeight="1" x14ac:dyDescent="0.15">
      <c r="A22" s="10">
        <v>0.3611111111111111</v>
      </c>
      <c r="B22" s="11" t="s">
        <v>39</v>
      </c>
      <c r="C22" s="12" t="s">
        <v>40</v>
      </c>
      <c r="D22" s="13" t="s">
        <v>31</v>
      </c>
      <c r="E22" s="14" t="s">
        <v>91</v>
      </c>
      <c r="F22" s="21">
        <f t="shared" si="0"/>
        <v>622</v>
      </c>
      <c r="G22" s="14">
        <v>50</v>
      </c>
      <c r="H22" s="12">
        <v>1</v>
      </c>
      <c r="I22" s="12">
        <v>72</v>
      </c>
      <c r="J22" s="14">
        <v>30</v>
      </c>
      <c r="K22" s="12" t="s">
        <v>10</v>
      </c>
    </row>
    <row r="23" spans="1:11" ht="21" customHeight="1" x14ac:dyDescent="0.15">
      <c r="A23" s="10">
        <v>0.3611111111111111</v>
      </c>
      <c r="B23" s="11" t="s">
        <v>18</v>
      </c>
      <c r="C23" s="12" t="s">
        <v>41</v>
      </c>
      <c r="D23" s="13" t="s">
        <v>25</v>
      </c>
      <c r="E23" s="14" t="s">
        <v>92</v>
      </c>
      <c r="F23" s="21">
        <f>674*H23</f>
        <v>674</v>
      </c>
      <c r="G23" s="14">
        <v>53</v>
      </c>
      <c r="H23" s="12">
        <v>1</v>
      </c>
      <c r="I23" s="12">
        <v>92</v>
      </c>
      <c r="J23" s="14">
        <v>32</v>
      </c>
      <c r="K23" s="12" t="s">
        <v>10</v>
      </c>
    </row>
    <row r="24" spans="1:11" ht="21" customHeight="1" x14ac:dyDescent="0.15">
      <c r="A24" s="10">
        <v>0.3611111111111111</v>
      </c>
      <c r="B24" s="11" t="s">
        <v>18</v>
      </c>
      <c r="C24" s="12" t="s">
        <v>33</v>
      </c>
      <c r="D24" s="13" t="s">
        <v>17</v>
      </c>
      <c r="E24" s="14" t="s">
        <v>93</v>
      </c>
      <c r="F24" s="21">
        <f>622*H24</f>
        <v>2488</v>
      </c>
      <c r="G24" s="14">
        <v>205</v>
      </c>
      <c r="H24" s="12">
        <v>4</v>
      </c>
      <c r="I24" s="12">
        <v>65</v>
      </c>
      <c r="J24" s="14">
        <v>125</v>
      </c>
      <c r="K24" s="12" t="s">
        <v>10</v>
      </c>
    </row>
    <row r="25" spans="1:11" ht="21" customHeight="1" x14ac:dyDescent="0.15">
      <c r="A25" s="10">
        <v>0.3611111111111111</v>
      </c>
      <c r="B25" s="11" t="s">
        <v>39</v>
      </c>
      <c r="C25" s="12" t="s">
        <v>33</v>
      </c>
      <c r="D25" s="13" t="s">
        <v>17</v>
      </c>
      <c r="E25" s="26" t="s">
        <v>94</v>
      </c>
      <c r="F25" s="21">
        <f>622*H25</f>
        <v>1866</v>
      </c>
      <c r="G25" s="14">
        <v>195</v>
      </c>
      <c r="H25" s="12">
        <v>3</v>
      </c>
      <c r="I25" s="12">
        <v>74</v>
      </c>
      <c r="J25" s="14">
        <v>119</v>
      </c>
      <c r="K25" s="12" t="s">
        <v>10</v>
      </c>
    </row>
    <row r="26" spans="1:11" ht="21" customHeight="1" x14ac:dyDescent="0.15">
      <c r="A26" s="10">
        <v>0.3611111111111111</v>
      </c>
      <c r="B26" s="11" t="s">
        <v>42</v>
      </c>
      <c r="C26" s="12" t="s">
        <v>34</v>
      </c>
      <c r="D26" s="13" t="s">
        <v>25</v>
      </c>
      <c r="E26" s="26" t="s">
        <v>95</v>
      </c>
      <c r="F26" s="21">
        <f>622*H26</f>
        <v>1866</v>
      </c>
      <c r="G26" s="13">
        <v>160</v>
      </c>
      <c r="H26" s="12">
        <v>3</v>
      </c>
      <c r="I26" s="12">
        <v>61</v>
      </c>
      <c r="J26" s="14">
        <v>98</v>
      </c>
      <c r="K26" s="12" t="s">
        <v>23</v>
      </c>
    </row>
    <row r="27" spans="1:11" ht="21" customHeight="1" x14ac:dyDescent="0.15">
      <c r="A27" s="10">
        <v>0.34722222222222227</v>
      </c>
      <c r="B27" s="11" t="s">
        <v>2</v>
      </c>
      <c r="C27" s="12" t="s">
        <v>11</v>
      </c>
      <c r="D27" s="13" t="s">
        <v>17</v>
      </c>
      <c r="E27" s="14" t="s">
        <v>96</v>
      </c>
      <c r="F27" s="21">
        <f>747*H27</f>
        <v>1494</v>
      </c>
      <c r="G27" s="14">
        <v>83</v>
      </c>
      <c r="H27" s="12">
        <v>2</v>
      </c>
      <c r="I27" s="12">
        <v>145</v>
      </c>
      <c r="J27" s="14">
        <v>50</v>
      </c>
      <c r="K27" s="12" t="s">
        <v>23</v>
      </c>
    </row>
    <row r="28" spans="1:11" ht="21" customHeight="1" x14ac:dyDescent="0.15">
      <c r="A28" s="10">
        <v>0.3611111111111111</v>
      </c>
      <c r="B28" s="11" t="s">
        <v>2</v>
      </c>
      <c r="C28" s="12" t="s">
        <v>3</v>
      </c>
      <c r="D28" s="13" t="s">
        <v>25</v>
      </c>
      <c r="E28" s="14" t="s">
        <v>97</v>
      </c>
      <c r="F28" s="21">
        <f>622*H28</f>
        <v>622</v>
      </c>
      <c r="G28" s="14">
        <v>62</v>
      </c>
      <c r="H28" s="12">
        <v>1</v>
      </c>
      <c r="I28" s="12">
        <v>65</v>
      </c>
      <c r="J28" s="14">
        <v>38</v>
      </c>
      <c r="K28" s="12" t="s">
        <v>23</v>
      </c>
    </row>
    <row r="29" spans="1:11" ht="21" customHeight="1" x14ac:dyDescent="0.15">
      <c r="A29" s="10">
        <v>0.3611111111111111</v>
      </c>
      <c r="B29" s="11" t="s">
        <v>2</v>
      </c>
      <c r="C29" s="12" t="s">
        <v>3</v>
      </c>
      <c r="D29" s="13" t="s">
        <v>25</v>
      </c>
      <c r="E29" s="14" t="s">
        <v>97</v>
      </c>
      <c r="F29" s="21">
        <f>622*H29</f>
        <v>622</v>
      </c>
      <c r="G29" s="14">
        <v>62</v>
      </c>
      <c r="H29" s="12">
        <v>1</v>
      </c>
      <c r="I29" s="12">
        <v>65</v>
      </c>
      <c r="J29" s="14">
        <v>38</v>
      </c>
      <c r="K29" s="12" t="s">
        <v>23</v>
      </c>
    </row>
    <row r="30" spans="1:11" ht="21" customHeight="1" x14ac:dyDescent="0.15">
      <c r="A30" s="10">
        <v>0.3611111111111111</v>
      </c>
      <c r="B30" s="11" t="s">
        <v>2</v>
      </c>
      <c r="C30" s="12" t="s">
        <v>3</v>
      </c>
      <c r="D30" s="13" t="s">
        <v>25</v>
      </c>
      <c r="E30" s="14" t="s">
        <v>97</v>
      </c>
      <c r="F30" s="21">
        <f>622*H30</f>
        <v>622</v>
      </c>
      <c r="G30" s="14">
        <v>56</v>
      </c>
      <c r="H30" s="12">
        <v>1</v>
      </c>
      <c r="I30" s="12">
        <v>65</v>
      </c>
      <c r="J30" s="14">
        <v>34</v>
      </c>
      <c r="K30" s="12" t="s">
        <v>23</v>
      </c>
    </row>
    <row r="31" spans="1:11" ht="21" customHeight="1" x14ac:dyDescent="0.15">
      <c r="A31" s="10">
        <v>0.3611111111111111</v>
      </c>
      <c r="B31" s="11" t="s">
        <v>2</v>
      </c>
      <c r="C31" s="12" t="s">
        <v>3</v>
      </c>
      <c r="D31" s="13" t="s">
        <v>25</v>
      </c>
      <c r="E31" s="14" t="s">
        <v>97</v>
      </c>
      <c r="F31" s="21">
        <f>622*H31</f>
        <v>622</v>
      </c>
      <c r="G31" s="14">
        <v>55</v>
      </c>
      <c r="H31" s="12">
        <v>1</v>
      </c>
      <c r="I31" s="12">
        <v>65</v>
      </c>
      <c r="J31" s="14">
        <v>33</v>
      </c>
      <c r="K31" s="12" t="s">
        <v>23</v>
      </c>
    </row>
    <row r="32" spans="1:11" ht="21" customHeight="1" x14ac:dyDescent="0.15">
      <c r="A32" s="10">
        <v>0.3611111111111111</v>
      </c>
      <c r="B32" s="11" t="s">
        <v>2</v>
      </c>
      <c r="C32" s="12" t="s">
        <v>3</v>
      </c>
      <c r="D32" s="13" t="s">
        <v>25</v>
      </c>
      <c r="E32" s="14" t="s">
        <v>97</v>
      </c>
      <c r="F32" s="21">
        <f>622*H32</f>
        <v>622</v>
      </c>
      <c r="G32" s="14">
        <v>23</v>
      </c>
      <c r="H32" s="12">
        <v>1</v>
      </c>
      <c r="I32" s="12">
        <v>65</v>
      </c>
      <c r="J32" s="14">
        <v>14</v>
      </c>
      <c r="K32" s="12" t="s">
        <v>10</v>
      </c>
    </row>
    <row r="33" spans="1:11" ht="21" customHeight="1" x14ac:dyDescent="0.15">
      <c r="A33" s="10">
        <v>0.3611111111111111</v>
      </c>
      <c r="B33" s="11" t="s">
        <v>69</v>
      </c>
      <c r="C33" s="17" t="s">
        <v>12</v>
      </c>
      <c r="D33" s="13" t="s">
        <v>9</v>
      </c>
      <c r="E33" s="25" t="s">
        <v>82</v>
      </c>
      <c r="F33" s="21">
        <f>747*H33</f>
        <v>1494</v>
      </c>
      <c r="G33" s="14">
        <v>97</v>
      </c>
      <c r="H33" s="12">
        <v>2</v>
      </c>
      <c r="I33" s="12">
        <v>124</v>
      </c>
      <c r="J33" s="14">
        <v>59</v>
      </c>
      <c r="K33" s="12" t="s">
        <v>23</v>
      </c>
    </row>
    <row r="34" spans="1:11" ht="21" customHeight="1" x14ac:dyDescent="0.15">
      <c r="A34" s="10">
        <v>0.3611111111111111</v>
      </c>
      <c r="B34" s="11" t="s">
        <v>44</v>
      </c>
      <c r="C34" s="16" t="s">
        <v>4</v>
      </c>
      <c r="D34" s="14" t="s">
        <v>45</v>
      </c>
      <c r="E34" s="14" t="s">
        <v>98</v>
      </c>
      <c r="F34" s="21">
        <f>674*H34</f>
        <v>2022</v>
      </c>
      <c r="G34" s="14">
        <v>131</v>
      </c>
      <c r="H34" s="16">
        <v>3</v>
      </c>
      <c r="I34" s="16">
        <v>91</v>
      </c>
      <c r="J34" s="14">
        <v>131</v>
      </c>
      <c r="K34" s="16" t="s">
        <v>10</v>
      </c>
    </row>
    <row r="35" spans="1:11" ht="21" customHeight="1" x14ac:dyDescent="0.15">
      <c r="A35" s="10">
        <v>0.3611111111111111</v>
      </c>
      <c r="B35" s="11" t="s">
        <v>48</v>
      </c>
      <c r="C35" s="17" t="s">
        <v>46</v>
      </c>
      <c r="D35" s="13" t="s">
        <v>51</v>
      </c>
      <c r="E35" s="25" t="s">
        <v>82</v>
      </c>
      <c r="F35" s="21">
        <f t="shared" ref="F35:F41" si="1">747*H35</f>
        <v>2241</v>
      </c>
      <c r="G35" s="14">
        <v>142</v>
      </c>
      <c r="H35" s="12">
        <v>3</v>
      </c>
      <c r="I35" s="12">
        <v>124</v>
      </c>
      <c r="J35" s="14">
        <v>87</v>
      </c>
      <c r="K35" s="12" t="s">
        <v>26</v>
      </c>
    </row>
    <row r="36" spans="1:11" ht="21" customHeight="1" x14ac:dyDescent="0.15">
      <c r="A36" s="10">
        <v>0.34722222222222227</v>
      </c>
      <c r="B36" s="11" t="s">
        <v>70</v>
      </c>
      <c r="C36" s="17" t="s">
        <v>12</v>
      </c>
      <c r="D36" s="13" t="s">
        <v>25</v>
      </c>
      <c r="E36" s="14" t="s">
        <v>83</v>
      </c>
      <c r="F36" s="21">
        <f t="shared" si="1"/>
        <v>747</v>
      </c>
      <c r="G36" s="14">
        <v>22</v>
      </c>
      <c r="H36" s="12">
        <v>1</v>
      </c>
      <c r="I36" s="12">
        <v>125</v>
      </c>
      <c r="J36" s="14">
        <v>14</v>
      </c>
      <c r="K36" s="12" t="s">
        <v>26</v>
      </c>
    </row>
    <row r="37" spans="1:11" ht="21" customHeight="1" x14ac:dyDescent="0.15">
      <c r="A37" s="10">
        <v>0.34722222222222227</v>
      </c>
      <c r="B37" s="11" t="s">
        <v>70</v>
      </c>
      <c r="C37" s="17" t="s">
        <v>12</v>
      </c>
      <c r="D37" s="13" t="s">
        <v>71</v>
      </c>
      <c r="E37" s="14" t="s">
        <v>99</v>
      </c>
      <c r="F37" s="21">
        <f t="shared" si="1"/>
        <v>747</v>
      </c>
      <c r="G37" s="14">
        <v>29</v>
      </c>
      <c r="H37" s="12">
        <v>1</v>
      </c>
      <c r="I37" s="12">
        <v>142</v>
      </c>
      <c r="J37" s="14">
        <v>20</v>
      </c>
      <c r="K37" s="12" t="s">
        <v>26</v>
      </c>
    </row>
    <row r="38" spans="1:11" ht="21" customHeight="1" x14ac:dyDescent="0.15">
      <c r="A38" s="10">
        <v>0.34722222222222227</v>
      </c>
      <c r="B38" s="11" t="s">
        <v>48</v>
      </c>
      <c r="C38" s="17" t="s">
        <v>12</v>
      </c>
      <c r="D38" s="13" t="s">
        <v>31</v>
      </c>
      <c r="E38" s="13" t="s">
        <v>100</v>
      </c>
      <c r="F38" s="21">
        <f t="shared" si="1"/>
        <v>747</v>
      </c>
      <c r="G38" s="13">
        <v>22</v>
      </c>
      <c r="H38" s="12">
        <v>1</v>
      </c>
      <c r="I38" s="12">
        <v>145</v>
      </c>
      <c r="J38" s="13">
        <v>11</v>
      </c>
      <c r="K38" s="12" t="s">
        <v>26</v>
      </c>
    </row>
    <row r="39" spans="1:11" ht="21" customHeight="1" x14ac:dyDescent="0.15">
      <c r="A39" s="10">
        <v>0.34722222222222227</v>
      </c>
      <c r="B39" s="11" t="s">
        <v>70</v>
      </c>
      <c r="C39" s="17" t="s">
        <v>12</v>
      </c>
      <c r="D39" s="13" t="s">
        <v>71</v>
      </c>
      <c r="E39" s="13" t="s">
        <v>101</v>
      </c>
      <c r="F39" s="21">
        <f t="shared" si="1"/>
        <v>747</v>
      </c>
      <c r="G39" s="13">
        <v>20</v>
      </c>
      <c r="H39" s="12">
        <v>1</v>
      </c>
      <c r="I39" s="12">
        <v>145</v>
      </c>
      <c r="J39" s="13">
        <v>10</v>
      </c>
      <c r="K39" s="12" t="s">
        <v>23</v>
      </c>
    </row>
    <row r="40" spans="1:11" ht="21" customHeight="1" x14ac:dyDescent="0.15">
      <c r="A40" s="10">
        <v>0.34722222222222227</v>
      </c>
      <c r="B40" s="11" t="s">
        <v>72</v>
      </c>
      <c r="C40" s="17" t="s">
        <v>12</v>
      </c>
      <c r="D40" s="13" t="s">
        <v>71</v>
      </c>
      <c r="E40" s="13" t="s">
        <v>102</v>
      </c>
      <c r="F40" s="21">
        <f t="shared" si="1"/>
        <v>2988</v>
      </c>
      <c r="G40" s="13">
        <v>266</v>
      </c>
      <c r="H40" s="12">
        <v>4</v>
      </c>
      <c r="I40" s="12">
        <v>149</v>
      </c>
      <c r="J40" s="13">
        <v>160</v>
      </c>
      <c r="K40" s="12" t="s">
        <v>26</v>
      </c>
    </row>
    <row r="41" spans="1:11" ht="21" customHeight="1" x14ac:dyDescent="0.15">
      <c r="A41" s="10">
        <v>0.34722222222222227</v>
      </c>
      <c r="B41" s="11" t="s">
        <v>73</v>
      </c>
      <c r="C41" s="17" t="s">
        <v>27</v>
      </c>
      <c r="D41" s="13" t="s">
        <v>71</v>
      </c>
      <c r="E41" s="14" t="s">
        <v>103</v>
      </c>
      <c r="F41" s="21">
        <f t="shared" si="1"/>
        <v>1494</v>
      </c>
      <c r="G41" s="14">
        <v>74</v>
      </c>
      <c r="H41" s="12">
        <v>2</v>
      </c>
      <c r="I41" s="12">
        <v>144</v>
      </c>
      <c r="J41" s="14">
        <v>45</v>
      </c>
      <c r="K41" s="12" t="s">
        <v>26</v>
      </c>
    </row>
    <row r="42" spans="1:11" ht="21" customHeight="1" x14ac:dyDescent="0.15">
      <c r="A42" s="10">
        <v>0.3611111111111111</v>
      </c>
      <c r="B42" s="11" t="s">
        <v>73</v>
      </c>
      <c r="C42" s="12" t="s">
        <v>74</v>
      </c>
      <c r="D42" s="13" t="s">
        <v>71</v>
      </c>
      <c r="E42" s="14" t="s">
        <v>104</v>
      </c>
      <c r="F42" s="21">
        <f>622*H42</f>
        <v>1244</v>
      </c>
      <c r="G42" s="14">
        <v>124</v>
      </c>
      <c r="H42" s="12">
        <v>2</v>
      </c>
      <c r="I42" s="16">
        <v>68</v>
      </c>
      <c r="J42" s="14">
        <v>75</v>
      </c>
      <c r="K42" s="12" t="s">
        <v>23</v>
      </c>
    </row>
    <row r="43" spans="1:11" ht="21" customHeight="1" x14ac:dyDescent="0.15">
      <c r="A43" s="10">
        <v>0.34722222222222227</v>
      </c>
      <c r="B43" s="11" t="s">
        <v>75</v>
      </c>
      <c r="C43" s="17" t="s">
        <v>12</v>
      </c>
      <c r="D43" s="13" t="s">
        <v>31</v>
      </c>
      <c r="E43" s="14" t="s">
        <v>83</v>
      </c>
      <c r="F43" s="21">
        <f>825*H43</f>
        <v>4125</v>
      </c>
      <c r="G43" s="14">
        <v>335</v>
      </c>
      <c r="H43" s="12">
        <v>5</v>
      </c>
      <c r="I43" s="16">
        <v>228</v>
      </c>
      <c r="J43" s="14">
        <v>202</v>
      </c>
      <c r="K43" s="12" t="s">
        <v>23</v>
      </c>
    </row>
    <row r="44" spans="1:11" ht="21" customHeight="1" x14ac:dyDescent="0.15">
      <c r="A44" s="10">
        <v>0.3611111111111111</v>
      </c>
      <c r="B44" s="11" t="s">
        <v>75</v>
      </c>
      <c r="C44" s="12" t="s">
        <v>40</v>
      </c>
      <c r="D44" s="13" t="s">
        <v>31</v>
      </c>
      <c r="E44" s="14" t="s">
        <v>104</v>
      </c>
      <c r="F44" s="21">
        <f>622*H44</f>
        <v>1244</v>
      </c>
      <c r="G44" s="14">
        <v>86</v>
      </c>
      <c r="H44" s="12">
        <v>2</v>
      </c>
      <c r="I44" s="16">
        <v>68</v>
      </c>
      <c r="J44" s="14">
        <v>52</v>
      </c>
      <c r="K44" s="12" t="s">
        <v>23</v>
      </c>
    </row>
    <row r="45" spans="1:11" ht="21" customHeight="1" x14ac:dyDescent="0.15">
      <c r="A45" s="10">
        <v>0.3611111111111111</v>
      </c>
      <c r="B45" s="18" t="s">
        <v>76</v>
      </c>
      <c r="C45" s="17" t="s">
        <v>24</v>
      </c>
      <c r="D45" s="13" t="s">
        <v>31</v>
      </c>
      <c r="E45" s="17" t="s">
        <v>81</v>
      </c>
      <c r="F45" s="21">
        <f>622*H45</f>
        <v>2488</v>
      </c>
      <c r="G45" s="17"/>
      <c r="H45" s="17">
        <v>4</v>
      </c>
      <c r="I45" s="17">
        <v>72</v>
      </c>
      <c r="J45" s="17">
        <v>152</v>
      </c>
      <c r="K45" s="16" t="s">
        <v>38</v>
      </c>
    </row>
    <row r="46" spans="1:11" ht="21" customHeight="1" x14ac:dyDescent="0.15">
      <c r="A46" s="10">
        <v>0.34722222222222227</v>
      </c>
      <c r="B46" s="11" t="s">
        <v>49</v>
      </c>
      <c r="C46" s="12" t="s">
        <v>43</v>
      </c>
      <c r="D46" s="13" t="s">
        <v>25</v>
      </c>
      <c r="E46" s="14" t="s">
        <v>83</v>
      </c>
      <c r="F46" s="21">
        <f>825*H46</f>
        <v>1650</v>
      </c>
      <c r="G46" s="14">
        <v>107</v>
      </c>
      <c r="H46" s="12">
        <v>2</v>
      </c>
      <c r="I46" s="16">
        <v>228</v>
      </c>
      <c r="J46" s="14">
        <v>65</v>
      </c>
      <c r="K46" s="12" t="s">
        <v>23</v>
      </c>
    </row>
    <row r="47" spans="1:11" ht="21" customHeight="1" x14ac:dyDescent="0.15">
      <c r="A47" s="10">
        <v>0.3611111111111111</v>
      </c>
      <c r="B47" s="11" t="s">
        <v>49</v>
      </c>
      <c r="C47" s="12" t="s">
        <v>34</v>
      </c>
      <c r="D47" s="13" t="s">
        <v>25</v>
      </c>
      <c r="E47" s="14" t="s">
        <v>105</v>
      </c>
      <c r="F47" s="21">
        <f>622*H47</f>
        <v>1244</v>
      </c>
      <c r="G47" s="14">
        <v>109</v>
      </c>
      <c r="H47" s="12">
        <v>2</v>
      </c>
      <c r="I47" s="12">
        <v>68</v>
      </c>
      <c r="J47" s="14">
        <v>66</v>
      </c>
      <c r="K47" s="12" t="s">
        <v>23</v>
      </c>
    </row>
    <row r="48" spans="1:11" ht="21" customHeight="1" x14ac:dyDescent="0.15">
      <c r="A48" s="10">
        <v>0.34722222222222227</v>
      </c>
      <c r="B48" s="11" t="s">
        <v>49</v>
      </c>
      <c r="C48" s="12" t="s">
        <v>43</v>
      </c>
      <c r="D48" s="13" t="s">
        <v>25</v>
      </c>
      <c r="E48" s="14" t="s">
        <v>83</v>
      </c>
      <c r="F48" s="21">
        <f>747*H48</f>
        <v>747</v>
      </c>
      <c r="G48" s="14">
        <v>71</v>
      </c>
      <c r="H48" s="12">
        <v>1</v>
      </c>
      <c r="I48" s="12">
        <v>122</v>
      </c>
      <c r="J48" s="14">
        <v>41</v>
      </c>
      <c r="K48" s="12" t="s">
        <v>23</v>
      </c>
    </row>
    <row r="49" spans="1:285" ht="21" customHeight="1" x14ac:dyDescent="0.15">
      <c r="A49" s="10">
        <v>0.34722222222222227</v>
      </c>
      <c r="B49" s="11" t="s">
        <v>52</v>
      </c>
      <c r="C49" s="12" t="s">
        <v>50</v>
      </c>
      <c r="D49" s="13" t="s">
        <v>47</v>
      </c>
      <c r="E49" s="14" t="s">
        <v>103</v>
      </c>
      <c r="F49" s="21">
        <f>747*H49</f>
        <v>1494</v>
      </c>
      <c r="G49" s="14">
        <v>85</v>
      </c>
      <c r="H49" s="12">
        <v>2</v>
      </c>
      <c r="I49" s="12">
        <v>144</v>
      </c>
      <c r="J49" s="14">
        <v>52</v>
      </c>
      <c r="K49" s="12" t="s">
        <v>23</v>
      </c>
    </row>
    <row r="50" spans="1:285" ht="21" customHeight="1" x14ac:dyDescent="0.15">
      <c r="A50" s="10">
        <v>0.3611111111111111</v>
      </c>
      <c r="B50" s="11" t="s">
        <v>52</v>
      </c>
      <c r="C50" s="12" t="s">
        <v>43</v>
      </c>
      <c r="D50" s="13" t="s">
        <v>47</v>
      </c>
      <c r="E50" s="14" t="s">
        <v>105</v>
      </c>
      <c r="F50" s="21">
        <f>622*H50</f>
        <v>1244</v>
      </c>
      <c r="G50" s="13">
        <v>111</v>
      </c>
      <c r="H50" s="12">
        <v>2</v>
      </c>
      <c r="I50" s="12">
        <v>68</v>
      </c>
      <c r="J50" s="13">
        <v>67</v>
      </c>
      <c r="K50" s="12" t="s">
        <v>23</v>
      </c>
    </row>
    <row r="51" spans="1:285" ht="21" customHeight="1" x14ac:dyDescent="0.15">
      <c r="A51" s="10">
        <v>0.34722222222222227</v>
      </c>
      <c r="B51" s="11" t="s">
        <v>53</v>
      </c>
      <c r="C51" s="17" t="s">
        <v>12</v>
      </c>
      <c r="D51" s="13" t="s">
        <v>31</v>
      </c>
      <c r="E51" s="14" t="s">
        <v>106</v>
      </c>
      <c r="F51" s="21">
        <f t="shared" ref="F51:F56" si="2">747*H51</f>
        <v>2241</v>
      </c>
      <c r="G51" s="13">
        <v>149</v>
      </c>
      <c r="H51" s="12">
        <v>3</v>
      </c>
      <c r="I51" s="12">
        <v>144</v>
      </c>
      <c r="J51" s="14">
        <v>90</v>
      </c>
      <c r="K51" s="12" t="s">
        <v>23</v>
      </c>
    </row>
    <row r="52" spans="1:285" ht="21" customHeight="1" x14ac:dyDescent="0.15">
      <c r="A52" s="10">
        <v>0.34722222222222227</v>
      </c>
      <c r="B52" s="11" t="s">
        <v>53</v>
      </c>
      <c r="C52" s="17" t="s">
        <v>12</v>
      </c>
      <c r="D52" s="13" t="s">
        <v>31</v>
      </c>
      <c r="E52" s="14" t="s">
        <v>107</v>
      </c>
      <c r="F52" s="21">
        <f t="shared" si="2"/>
        <v>747</v>
      </c>
      <c r="G52" s="13">
        <v>54</v>
      </c>
      <c r="H52" s="12">
        <v>1</v>
      </c>
      <c r="I52" s="12">
        <v>142</v>
      </c>
      <c r="J52" s="14">
        <v>32</v>
      </c>
      <c r="K52" s="12" t="s">
        <v>23</v>
      </c>
    </row>
    <row r="53" spans="1:285" ht="21" customHeight="1" x14ac:dyDescent="0.15">
      <c r="A53" s="10">
        <v>0.34722222222222227</v>
      </c>
      <c r="B53" s="11" t="s">
        <v>53</v>
      </c>
      <c r="C53" s="17" t="s">
        <v>12</v>
      </c>
      <c r="D53" s="13" t="s">
        <v>31</v>
      </c>
      <c r="E53" s="14" t="s">
        <v>108</v>
      </c>
      <c r="F53" s="21">
        <f t="shared" si="2"/>
        <v>747</v>
      </c>
      <c r="G53" s="13">
        <v>23</v>
      </c>
      <c r="H53" s="12">
        <v>1</v>
      </c>
      <c r="I53" s="12">
        <v>144</v>
      </c>
      <c r="J53" s="14">
        <v>11</v>
      </c>
      <c r="K53" s="12" t="s">
        <v>23</v>
      </c>
    </row>
    <row r="54" spans="1:285" ht="21" customHeight="1" x14ac:dyDescent="0.15">
      <c r="A54" s="10">
        <v>0.34722222222222227</v>
      </c>
      <c r="B54" s="11" t="s">
        <v>53</v>
      </c>
      <c r="C54" s="17" t="s">
        <v>12</v>
      </c>
      <c r="D54" s="13" t="s">
        <v>31</v>
      </c>
      <c r="E54" s="14" t="s">
        <v>109</v>
      </c>
      <c r="F54" s="21">
        <f t="shared" si="2"/>
        <v>747</v>
      </c>
      <c r="G54" s="13">
        <v>34</v>
      </c>
      <c r="H54" s="12">
        <v>1</v>
      </c>
      <c r="I54" s="12">
        <v>142</v>
      </c>
      <c r="J54" s="14">
        <v>22</v>
      </c>
      <c r="K54" s="12" t="s">
        <v>23</v>
      </c>
    </row>
    <row r="55" spans="1:285" ht="21" customHeight="1" x14ac:dyDescent="0.15">
      <c r="A55" s="10">
        <v>0.34722222222222227</v>
      </c>
      <c r="B55" s="11" t="s">
        <v>53</v>
      </c>
      <c r="C55" s="12" t="s">
        <v>40</v>
      </c>
      <c r="D55" s="14" t="s">
        <v>13</v>
      </c>
      <c r="E55" s="14" t="s">
        <v>110</v>
      </c>
      <c r="F55" s="21">
        <f t="shared" si="2"/>
        <v>747</v>
      </c>
      <c r="G55" s="13">
        <v>27</v>
      </c>
      <c r="H55" s="12">
        <v>1</v>
      </c>
      <c r="I55" s="12">
        <v>140</v>
      </c>
      <c r="J55" s="14">
        <v>17</v>
      </c>
      <c r="K55" s="12" t="s">
        <v>23</v>
      </c>
    </row>
    <row r="56" spans="1:285" ht="21" customHeight="1" x14ac:dyDescent="0.15">
      <c r="A56" s="10">
        <v>0.34722222222222227</v>
      </c>
      <c r="B56" s="11" t="s">
        <v>53</v>
      </c>
      <c r="C56" s="12" t="s">
        <v>50</v>
      </c>
      <c r="D56" s="13" t="s">
        <v>25</v>
      </c>
      <c r="E56" s="14" t="s">
        <v>111</v>
      </c>
      <c r="F56" s="21">
        <f t="shared" si="2"/>
        <v>747</v>
      </c>
      <c r="G56" s="13">
        <v>69</v>
      </c>
      <c r="H56" s="12">
        <v>1</v>
      </c>
      <c r="I56" s="12">
        <v>142</v>
      </c>
      <c r="J56" s="14">
        <v>43</v>
      </c>
      <c r="K56" s="12" t="s">
        <v>23</v>
      </c>
    </row>
    <row r="57" spans="1:285" s="2" customFormat="1" ht="21" customHeight="1" x14ac:dyDescent="0.15">
      <c r="A57" s="10">
        <v>0.3611111111111111</v>
      </c>
      <c r="B57" s="18" t="s">
        <v>53</v>
      </c>
      <c r="C57" s="17" t="s">
        <v>24</v>
      </c>
      <c r="D57" s="17" t="s">
        <v>31</v>
      </c>
      <c r="E57" s="17" t="s">
        <v>81</v>
      </c>
      <c r="F57" s="21">
        <f>622*H57</f>
        <v>622</v>
      </c>
      <c r="G57" s="17"/>
      <c r="H57" s="17">
        <v>1</v>
      </c>
      <c r="I57" s="17">
        <v>72</v>
      </c>
      <c r="J57" s="17">
        <v>26</v>
      </c>
      <c r="K57" s="16" t="s">
        <v>38</v>
      </c>
    </row>
    <row r="58" spans="1:285" s="8" customFormat="1" ht="21" customHeight="1" x14ac:dyDescent="0.15">
      <c r="A58" s="10">
        <v>0.3611111111111111</v>
      </c>
      <c r="B58" s="11" t="s">
        <v>54</v>
      </c>
      <c r="C58" s="12" t="s">
        <v>41</v>
      </c>
      <c r="D58" s="13" t="s">
        <v>25</v>
      </c>
      <c r="E58" s="25" t="s">
        <v>82</v>
      </c>
      <c r="F58" s="21">
        <f>747*H58</f>
        <v>3735</v>
      </c>
      <c r="G58" s="14">
        <v>151</v>
      </c>
      <c r="H58" s="12">
        <v>5</v>
      </c>
      <c r="I58" s="12">
        <v>124</v>
      </c>
      <c r="J58" s="14">
        <v>135</v>
      </c>
      <c r="K58" s="12" t="s">
        <v>23</v>
      </c>
      <c r="L58" s="2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9"/>
      <c r="AS58" s="19"/>
      <c r="AT58" s="19"/>
      <c r="AU58" s="19"/>
      <c r="AV58" s="19"/>
      <c r="AW58" s="19"/>
      <c r="AX58" s="19"/>
      <c r="AY58" s="19"/>
      <c r="AZ58" s="19"/>
      <c r="BA58" s="19"/>
      <c r="BB58" s="19"/>
      <c r="BC58" s="19"/>
      <c r="BD58" s="19"/>
      <c r="BE58" s="19"/>
      <c r="BF58" s="19"/>
      <c r="BG58" s="19"/>
      <c r="BH58" s="19"/>
      <c r="BI58" s="19"/>
      <c r="BJ58" s="19"/>
      <c r="BK58" s="19"/>
      <c r="BL58" s="19"/>
      <c r="BM58" s="19"/>
      <c r="BN58" s="19"/>
      <c r="BO58" s="19"/>
      <c r="BP58" s="19"/>
      <c r="BQ58" s="19"/>
      <c r="BR58" s="19"/>
      <c r="BS58" s="19"/>
      <c r="BT58" s="19"/>
      <c r="BU58" s="19"/>
      <c r="BV58" s="19"/>
      <c r="BW58" s="19"/>
      <c r="BX58" s="19"/>
      <c r="BY58" s="19"/>
      <c r="BZ58" s="19"/>
      <c r="CA58" s="19"/>
      <c r="CB58" s="19"/>
      <c r="CC58" s="19"/>
      <c r="CD58" s="19"/>
      <c r="CE58" s="19"/>
      <c r="CF58" s="19"/>
      <c r="CG58" s="19"/>
      <c r="CH58" s="19"/>
      <c r="CI58" s="19"/>
      <c r="CJ58" s="19"/>
      <c r="CK58" s="19"/>
      <c r="CL58" s="19"/>
      <c r="CM58" s="19"/>
      <c r="CN58" s="19"/>
      <c r="CO58" s="19"/>
      <c r="CP58" s="19"/>
      <c r="CQ58" s="19"/>
      <c r="CR58" s="19"/>
      <c r="CS58" s="19"/>
      <c r="CT58" s="19"/>
      <c r="CU58" s="19"/>
      <c r="CV58" s="19"/>
      <c r="CW58" s="19"/>
      <c r="CX58" s="19"/>
      <c r="CY58" s="19"/>
      <c r="CZ58" s="19"/>
      <c r="DA58" s="19"/>
      <c r="DB58" s="19"/>
      <c r="DC58" s="19"/>
      <c r="DD58" s="19"/>
      <c r="DE58" s="19"/>
      <c r="DF58" s="19"/>
      <c r="DG58" s="19"/>
      <c r="DH58" s="19"/>
      <c r="DI58" s="19"/>
      <c r="DJ58" s="19"/>
      <c r="DK58" s="19"/>
      <c r="DL58" s="19"/>
      <c r="DM58" s="19"/>
      <c r="DN58" s="19"/>
      <c r="DO58" s="19"/>
      <c r="DP58" s="19"/>
      <c r="DQ58" s="19"/>
      <c r="DR58" s="19"/>
      <c r="DS58" s="19"/>
      <c r="DT58" s="19"/>
      <c r="DU58" s="19"/>
      <c r="DV58" s="19"/>
      <c r="DW58" s="19"/>
      <c r="DX58" s="19"/>
      <c r="DY58" s="19"/>
      <c r="DZ58" s="19"/>
      <c r="EA58" s="19"/>
      <c r="EB58" s="19"/>
      <c r="EC58" s="19"/>
      <c r="ED58" s="19"/>
      <c r="EE58" s="19"/>
      <c r="EF58" s="19"/>
      <c r="EG58" s="19"/>
      <c r="EH58" s="19"/>
      <c r="EI58" s="19"/>
      <c r="EJ58" s="19"/>
      <c r="EK58" s="19"/>
      <c r="EL58" s="19"/>
      <c r="EM58" s="19"/>
      <c r="EN58" s="19"/>
      <c r="EO58" s="19"/>
      <c r="EP58" s="19"/>
      <c r="EQ58" s="19"/>
      <c r="ER58" s="19"/>
      <c r="ES58" s="19"/>
      <c r="ET58" s="19"/>
      <c r="EU58" s="19"/>
      <c r="EV58" s="19"/>
      <c r="EW58" s="19"/>
      <c r="EX58" s="19"/>
      <c r="EY58" s="19"/>
      <c r="EZ58" s="19"/>
      <c r="FA58" s="19"/>
      <c r="FB58" s="19"/>
      <c r="FC58" s="19"/>
      <c r="FD58" s="19"/>
      <c r="FE58" s="19"/>
      <c r="FF58" s="19"/>
      <c r="FG58" s="19"/>
      <c r="FH58" s="19"/>
      <c r="FI58" s="19"/>
      <c r="FJ58" s="19"/>
      <c r="FK58" s="19"/>
      <c r="FL58" s="19"/>
      <c r="FM58" s="19"/>
      <c r="FN58" s="19"/>
      <c r="FO58" s="19"/>
      <c r="FP58" s="19"/>
      <c r="FQ58" s="19"/>
      <c r="FR58" s="19"/>
      <c r="FS58" s="19"/>
      <c r="FT58" s="19"/>
      <c r="FU58" s="19"/>
      <c r="FV58" s="19"/>
      <c r="FW58" s="19"/>
      <c r="FX58" s="19"/>
      <c r="FY58" s="19"/>
      <c r="FZ58" s="19"/>
      <c r="GA58" s="19"/>
      <c r="GB58" s="19"/>
      <c r="GC58" s="19"/>
      <c r="GD58" s="19"/>
      <c r="GE58" s="19"/>
      <c r="GF58" s="19"/>
      <c r="GG58" s="19"/>
      <c r="GH58" s="19"/>
      <c r="GI58" s="19"/>
      <c r="GJ58" s="19"/>
      <c r="GK58" s="19"/>
      <c r="GL58" s="19"/>
      <c r="GM58" s="19"/>
      <c r="GN58" s="19"/>
      <c r="GO58" s="19"/>
      <c r="GP58" s="19"/>
      <c r="GQ58" s="19"/>
      <c r="GR58" s="19"/>
      <c r="GS58" s="19"/>
      <c r="GT58" s="19"/>
      <c r="GU58" s="19"/>
      <c r="GV58" s="19"/>
      <c r="GW58" s="19"/>
      <c r="GX58" s="19"/>
      <c r="GY58" s="19"/>
      <c r="GZ58" s="19"/>
      <c r="HA58" s="19"/>
      <c r="HB58" s="19"/>
      <c r="HC58" s="19"/>
      <c r="HD58" s="19"/>
      <c r="HE58" s="19"/>
      <c r="HF58" s="19"/>
      <c r="HG58" s="19"/>
      <c r="HH58" s="19"/>
      <c r="HI58" s="19"/>
      <c r="HJ58" s="19"/>
      <c r="HK58" s="19"/>
      <c r="HL58" s="19"/>
      <c r="HM58" s="19"/>
      <c r="HN58" s="19"/>
      <c r="HO58" s="19"/>
      <c r="HP58" s="19"/>
      <c r="HQ58" s="19"/>
      <c r="HR58" s="19"/>
      <c r="HS58" s="19"/>
      <c r="HT58" s="19"/>
      <c r="HU58" s="19"/>
      <c r="HV58" s="19"/>
      <c r="HW58" s="19"/>
      <c r="HX58" s="19"/>
      <c r="HY58" s="19"/>
      <c r="HZ58" s="19"/>
      <c r="IA58" s="19"/>
      <c r="IB58" s="19"/>
      <c r="IC58" s="19"/>
      <c r="ID58" s="19"/>
      <c r="IE58" s="19"/>
      <c r="IF58" s="19"/>
      <c r="IG58" s="19"/>
      <c r="IH58" s="19"/>
      <c r="II58" s="19"/>
      <c r="IJ58" s="19"/>
      <c r="IK58" s="19"/>
      <c r="IL58" s="19"/>
      <c r="IM58" s="19"/>
      <c r="IN58" s="19"/>
      <c r="IO58" s="19"/>
      <c r="IP58" s="19"/>
      <c r="IQ58" s="19"/>
      <c r="IR58" s="19"/>
      <c r="IS58" s="19"/>
      <c r="IT58" s="19"/>
      <c r="IU58" s="19"/>
      <c r="IV58" s="19"/>
      <c r="IW58" s="19"/>
      <c r="IX58" s="19"/>
      <c r="IY58" s="19"/>
      <c r="IZ58" s="19"/>
      <c r="JA58" s="19"/>
      <c r="JB58" s="19"/>
      <c r="JC58" s="19"/>
      <c r="JD58" s="19"/>
      <c r="JE58" s="19"/>
      <c r="JF58" s="19"/>
      <c r="JG58" s="19"/>
      <c r="JH58" s="19"/>
      <c r="JI58" s="19"/>
      <c r="JJ58" s="19"/>
      <c r="JK58" s="19"/>
      <c r="JL58" s="19"/>
      <c r="JM58" s="19"/>
      <c r="JN58" s="19"/>
      <c r="JO58" s="19"/>
      <c r="JP58" s="19"/>
      <c r="JQ58" s="19"/>
      <c r="JR58" s="19"/>
      <c r="JS58" s="19"/>
      <c r="JT58" s="19"/>
      <c r="JU58" s="19"/>
      <c r="JV58" s="19"/>
      <c r="JW58" s="19"/>
      <c r="JX58" s="19"/>
      <c r="JY58" s="19"/>
    </row>
    <row r="59" spans="1:285" s="8" customFormat="1" ht="21" customHeight="1" x14ac:dyDescent="0.15">
      <c r="A59" s="10">
        <v>0.3611111111111111</v>
      </c>
      <c r="B59" s="11" t="s">
        <v>54</v>
      </c>
      <c r="C59" s="12" t="s">
        <v>40</v>
      </c>
      <c r="D59" s="13" t="s">
        <v>25</v>
      </c>
      <c r="E59" s="14" t="s">
        <v>112</v>
      </c>
      <c r="F59" s="21">
        <f>747*H59</f>
        <v>747</v>
      </c>
      <c r="G59" s="14">
        <v>69</v>
      </c>
      <c r="H59" s="12">
        <v>1</v>
      </c>
      <c r="I59" s="12">
        <v>122</v>
      </c>
      <c r="J59" s="14">
        <v>42</v>
      </c>
      <c r="K59" s="12" t="s">
        <v>23</v>
      </c>
      <c r="L59" s="2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9"/>
      <c r="AS59" s="19"/>
      <c r="AT59" s="19"/>
      <c r="AU59" s="19"/>
      <c r="AV59" s="19"/>
      <c r="AW59" s="19"/>
      <c r="AX59" s="19"/>
      <c r="AY59" s="19"/>
      <c r="AZ59" s="19"/>
      <c r="BA59" s="19"/>
      <c r="BB59" s="19"/>
      <c r="BC59" s="19"/>
      <c r="BD59" s="19"/>
      <c r="BE59" s="19"/>
      <c r="BF59" s="19"/>
      <c r="BG59" s="19"/>
      <c r="BH59" s="19"/>
      <c r="BI59" s="19"/>
      <c r="BJ59" s="19"/>
      <c r="BK59" s="19"/>
      <c r="BL59" s="19"/>
      <c r="BM59" s="19"/>
      <c r="BN59" s="19"/>
      <c r="BO59" s="19"/>
      <c r="BP59" s="19"/>
      <c r="BQ59" s="19"/>
      <c r="BR59" s="19"/>
      <c r="BS59" s="19"/>
      <c r="BT59" s="19"/>
      <c r="BU59" s="19"/>
      <c r="BV59" s="19"/>
      <c r="BW59" s="19"/>
      <c r="BX59" s="19"/>
      <c r="BY59" s="19"/>
      <c r="BZ59" s="19"/>
      <c r="CA59" s="19"/>
      <c r="CB59" s="19"/>
      <c r="CC59" s="19"/>
      <c r="CD59" s="19"/>
      <c r="CE59" s="19"/>
      <c r="CF59" s="19"/>
      <c r="CG59" s="19"/>
      <c r="CH59" s="19"/>
      <c r="CI59" s="19"/>
      <c r="CJ59" s="19"/>
      <c r="CK59" s="19"/>
      <c r="CL59" s="19"/>
      <c r="CM59" s="19"/>
      <c r="CN59" s="19"/>
      <c r="CO59" s="19"/>
      <c r="CP59" s="19"/>
      <c r="CQ59" s="19"/>
      <c r="CR59" s="19"/>
      <c r="CS59" s="19"/>
      <c r="CT59" s="19"/>
      <c r="CU59" s="19"/>
      <c r="CV59" s="19"/>
      <c r="CW59" s="19"/>
      <c r="CX59" s="19"/>
      <c r="CY59" s="19"/>
      <c r="CZ59" s="19"/>
      <c r="DA59" s="19"/>
      <c r="DB59" s="19"/>
      <c r="DC59" s="19"/>
      <c r="DD59" s="19"/>
      <c r="DE59" s="19"/>
      <c r="DF59" s="19"/>
      <c r="DG59" s="19"/>
      <c r="DH59" s="19"/>
      <c r="DI59" s="19"/>
      <c r="DJ59" s="19"/>
      <c r="DK59" s="19"/>
      <c r="DL59" s="19"/>
      <c r="DM59" s="19"/>
      <c r="DN59" s="19"/>
      <c r="DO59" s="19"/>
      <c r="DP59" s="19"/>
      <c r="DQ59" s="19"/>
      <c r="DR59" s="19"/>
      <c r="DS59" s="19"/>
      <c r="DT59" s="19"/>
      <c r="DU59" s="19"/>
      <c r="DV59" s="19"/>
      <c r="DW59" s="19"/>
      <c r="DX59" s="19"/>
      <c r="DY59" s="19"/>
      <c r="DZ59" s="19"/>
      <c r="EA59" s="19"/>
      <c r="EB59" s="19"/>
      <c r="EC59" s="19"/>
      <c r="ED59" s="19"/>
      <c r="EE59" s="19"/>
      <c r="EF59" s="19"/>
      <c r="EG59" s="19"/>
      <c r="EH59" s="19"/>
      <c r="EI59" s="19"/>
      <c r="EJ59" s="19"/>
      <c r="EK59" s="19"/>
      <c r="EL59" s="19"/>
      <c r="EM59" s="19"/>
      <c r="EN59" s="19"/>
      <c r="EO59" s="19"/>
      <c r="EP59" s="19"/>
      <c r="EQ59" s="19"/>
      <c r="ER59" s="19"/>
      <c r="ES59" s="19"/>
      <c r="ET59" s="19"/>
      <c r="EU59" s="19"/>
      <c r="EV59" s="19"/>
      <c r="EW59" s="19"/>
      <c r="EX59" s="19"/>
      <c r="EY59" s="19"/>
      <c r="EZ59" s="19"/>
      <c r="FA59" s="19"/>
      <c r="FB59" s="19"/>
      <c r="FC59" s="19"/>
      <c r="FD59" s="19"/>
      <c r="FE59" s="19"/>
      <c r="FF59" s="19"/>
      <c r="FG59" s="19"/>
      <c r="FH59" s="19"/>
      <c r="FI59" s="19"/>
      <c r="FJ59" s="19"/>
      <c r="FK59" s="19"/>
      <c r="FL59" s="19"/>
      <c r="FM59" s="19"/>
      <c r="FN59" s="19"/>
      <c r="FO59" s="19"/>
      <c r="FP59" s="19"/>
      <c r="FQ59" s="19"/>
      <c r="FR59" s="19"/>
      <c r="FS59" s="19"/>
      <c r="FT59" s="19"/>
      <c r="FU59" s="19"/>
      <c r="FV59" s="19"/>
      <c r="FW59" s="19"/>
      <c r="FX59" s="19"/>
      <c r="FY59" s="19"/>
      <c r="FZ59" s="19"/>
      <c r="GA59" s="19"/>
      <c r="GB59" s="19"/>
      <c r="GC59" s="19"/>
      <c r="GD59" s="19"/>
      <c r="GE59" s="19"/>
      <c r="GF59" s="19"/>
      <c r="GG59" s="19"/>
      <c r="GH59" s="19"/>
      <c r="GI59" s="19"/>
      <c r="GJ59" s="19"/>
      <c r="GK59" s="19"/>
      <c r="GL59" s="19"/>
      <c r="GM59" s="19"/>
      <c r="GN59" s="19"/>
      <c r="GO59" s="19"/>
      <c r="GP59" s="19"/>
      <c r="GQ59" s="19"/>
      <c r="GR59" s="19"/>
      <c r="GS59" s="19"/>
      <c r="GT59" s="19"/>
      <c r="GU59" s="19"/>
      <c r="GV59" s="19"/>
      <c r="GW59" s="19"/>
      <c r="GX59" s="19"/>
      <c r="GY59" s="19"/>
      <c r="GZ59" s="19"/>
      <c r="HA59" s="19"/>
      <c r="HB59" s="19"/>
      <c r="HC59" s="19"/>
      <c r="HD59" s="19"/>
      <c r="HE59" s="19"/>
      <c r="HF59" s="19"/>
      <c r="HG59" s="19"/>
      <c r="HH59" s="19"/>
      <c r="HI59" s="19"/>
      <c r="HJ59" s="19"/>
      <c r="HK59" s="19"/>
      <c r="HL59" s="19"/>
      <c r="HM59" s="19"/>
      <c r="HN59" s="19"/>
      <c r="HO59" s="19"/>
      <c r="HP59" s="19"/>
      <c r="HQ59" s="19"/>
      <c r="HR59" s="19"/>
      <c r="HS59" s="19"/>
      <c r="HT59" s="19"/>
      <c r="HU59" s="19"/>
      <c r="HV59" s="19"/>
      <c r="HW59" s="19"/>
      <c r="HX59" s="19"/>
      <c r="HY59" s="19"/>
      <c r="HZ59" s="19"/>
      <c r="IA59" s="19"/>
      <c r="IB59" s="19"/>
      <c r="IC59" s="19"/>
      <c r="ID59" s="19"/>
      <c r="IE59" s="19"/>
      <c r="IF59" s="19"/>
      <c r="IG59" s="19"/>
      <c r="IH59" s="19"/>
      <c r="II59" s="19"/>
      <c r="IJ59" s="19"/>
      <c r="IK59" s="19"/>
      <c r="IL59" s="19"/>
      <c r="IM59" s="19"/>
      <c r="IN59" s="19"/>
      <c r="IO59" s="19"/>
      <c r="IP59" s="19"/>
      <c r="IQ59" s="19"/>
      <c r="IR59" s="19"/>
      <c r="IS59" s="19"/>
      <c r="IT59" s="19"/>
      <c r="IU59" s="19"/>
      <c r="IV59" s="19"/>
      <c r="IW59" s="19"/>
      <c r="IX59" s="19"/>
      <c r="IY59" s="19"/>
      <c r="IZ59" s="19"/>
      <c r="JA59" s="19"/>
      <c r="JB59" s="19"/>
      <c r="JC59" s="19"/>
      <c r="JD59" s="19"/>
      <c r="JE59" s="19"/>
      <c r="JF59" s="19"/>
      <c r="JG59" s="19"/>
      <c r="JH59" s="19"/>
      <c r="JI59" s="19"/>
      <c r="JJ59" s="19"/>
      <c r="JK59" s="19"/>
      <c r="JL59" s="19"/>
      <c r="JM59" s="19"/>
      <c r="JN59" s="19"/>
      <c r="JO59" s="19"/>
      <c r="JP59" s="19"/>
      <c r="JQ59" s="19"/>
      <c r="JR59" s="19"/>
      <c r="JS59" s="19"/>
      <c r="JT59" s="19"/>
      <c r="JU59" s="19"/>
      <c r="JV59" s="19"/>
      <c r="JW59" s="19"/>
      <c r="JX59" s="19"/>
      <c r="JY59" s="19"/>
    </row>
    <row r="60" spans="1:285" s="2" customFormat="1" ht="21" customHeight="1" x14ac:dyDescent="0.15">
      <c r="A60" s="10">
        <v>0.3611111111111111</v>
      </c>
      <c r="B60" s="18" t="s">
        <v>54</v>
      </c>
      <c r="C60" s="17" t="s">
        <v>24</v>
      </c>
      <c r="D60" s="17" t="s">
        <v>13</v>
      </c>
      <c r="E60" s="17" t="s">
        <v>81</v>
      </c>
      <c r="F60" s="21">
        <f>622*H60</f>
        <v>622</v>
      </c>
      <c r="G60" s="17"/>
      <c r="H60" s="17">
        <v>1</v>
      </c>
      <c r="I60" s="17">
        <v>72</v>
      </c>
      <c r="J60" s="17">
        <v>43</v>
      </c>
      <c r="K60" s="16" t="s">
        <v>38</v>
      </c>
    </row>
    <row r="61" spans="1:285" s="2" customFormat="1" ht="21" customHeight="1" x14ac:dyDescent="0.15">
      <c r="A61" s="10">
        <v>0.3611111111111111</v>
      </c>
      <c r="B61" s="11" t="s">
        <v>55</v>
      </c>
      <c r="C61" s="12" t="s">
        <v>40</v>
      </c>
      <c r="D61" s="13" t="s">
        <v>25</v>
      </c>
      <c r="E61" s="14" t="s">
        <v>113</v>
      </c>
      <c r="F61" s="21">
        <f>747*H61</f>
        <v>2241</v>
      </c>
      <c r="G61" s="14">
        <v>136</v>
      </c>
      <c r="H61" s="12">
        <v>3</v>
      </c>
      <c r="I61" s="12">
        <v>122</v>
      </c>
      <c r="J61" s="14">
        <v>83</v>
      </c>
      <c r="K61" s="12" t="s">
        <v>23</v>
      </c>
    </row>
    <row r="62" spans="1:285" s="2" customFormat="1" ht="21" customHeight="1" x14ac:dyDescent="0.15">
      <c r="A62" s="10">
        <v>0.34722222222222227</v>
      </c>
      <c r="B62" s="11" t="s">
        <v>55</v>
      </c>
      <c r="C62" s="16" t="s">
        <v>5</v>
      </c>
      <c r="D62" s="14" t="s">
        <v>77</v>
      </c>
      <c r="E62" s="14" t="s">
        <v>114</v>
      </c>
      <c r="F62" s="21">
        <f>747*H62</f>
        <v>2241</v>
      </c>
      <c r="G62" s="14">
        <v>93</v>
      </c>
      <c r="H62" s="16">
        <v>3</v>
      </c>
      <c r="I62" s="16">
        <v>151</v>
      </c>
      <c r="J62" s="14">
        <v>93</v>
      </c>
      <c r="K62" s="16" t="s">
        <v>23</v>
      </c>
    </row>
    <row r="63" spans="1:285" s="2" customFormat="1" ht="21" customHeight="1" x14ac:dyDescent="0.15">
      <c r="A63" s="10">
        <v>0.3611111111111111</v>
      </c>
      <c r="B63" s="11" t="s">
        <v>56</v>
      </c>
      <c r="C63" s="12" t="s">
        <v>41</v>
      </c>
      <c r="D63" s="13" t="s">
        <v>47</v>
      </c>
      <c r="E63" s="14" t="s">
        <v>105</v>
      </c>
      <c r="F63" s="21">
        <f>622*H63</f>
        <v>1244</v>
      </c>
      <c r="G63" s="13">
        <v>133</v>
      </c>
      <c r="H63" s="12">
        <v>2</v>
      </c>
      <c r="I63" s="12">
        <v>68</v>
      </c>
      <c r="J63" s="14">
        <v>80</v>
      </c>
      <c r="K63" s="12" t="s">
        <v>23</v>
      </c>
    </row>
    <row r="64" spans="1:285" s="2" customFormat="1" ht="21" customHeight="1" x14ac:dyDescent="0.15">
      <c r="F64" s="30"/>
    </row>
    <row r="65" spans="6:6" s="2" customFormat="1" ht="21" customHeight="1" x14ac:dyDescent="0.15">
      <c r="F65" s="30"/>
    </row>
    <row r="66" spans="6:6" s="2" customFormat="1" ht="21" customHeight="1" x14ac:dyDescent="0.15">
      <c r="F66" s="30"/>
    </row>
    <row r="67" spans="6:6" s="2" customFormat="1" ht="21" customHeight="1" x14ac:dyDescent="0.15">
      <c r="F67" s="30"/>
    </row>
    <row r="68" spans="6:6" s="2" customFormat="1" ht="21" customHeight="1" x14ac:dyDescent="0.15">
      <c r="F68" s="30"/>
    </row>
    <row r="69" spans="6:6" s="2" customFormat="1" ht="21" customHeight="1" x14ac:dyDescent="0.15">
      <c r="F69" s="30"/>
    </row>
    <row r="70" spans="6:6" s="2" customFormat="1" ht="21" customHeight="1" x14ac:dyDescent="0.15">
      <c r="F70" s="30"/>
    </row>
    <row r="71" spans="6:6" s="2" customFormat="1" ht="21" customHeight="1" x14ac:dyDescent="0.15">
      <c r="F71" s="30"/>
    </row>
    <row r="72" spans="6:6" s="2" customFormat="1" ht="21" customHeight="1" x14ac:dyDescent="0.15">
      <c r="F72" s="30"/>
    </row>
    <row r="73" spans="6:6" s="2" customFormat="1" ht="21" customHeight="1" x14ac:dyDescent="0.15">
      <c r="F73" s="30"/>
    </row>
    <row r="74" spans="6:6" s="2" customFormat="1" ht="21" customHeight="1" x14ac:dyDescent="0.15">
      <c r="F74" s="30"/>
    </row>
    <row r="75" spans="6:6" s="2" customFormat="1" ht="21" customHeight="1" x14ac:dyDescent="0.15">
      <c r="F75" s="30"/>
    </row>
    <row r="76" spans="6:6" s="2" customFormat="1" ht="21" customHeight="1" x14ac:dyDescent="0.15">
      <c r="F76" s="30"/>
    </row>
    <row r="77" spans="6:6" s="2" customFormat="1" ht="21" customHeight="1" x14ac:dyDescent="0.15">
      <c r="F77" s="30"/>
    </row>
    <row r="78" spans="6:6" s="2" customFormat="1" ht="21" customHeight="1" x14ac:dyDescent="0.15">
      <c r="F78" s="30"/>
    </row>
    <row r="79" spans="6:6" s="2" customFormat="1" ht="21" customHeight="1" x14ac:dyDescent="0.15">
      <c r="F79" s="30"/>
    </row>
    <row r="80" spans="6:6" s="2" customFormat="1" ht="21" customHeight="1" x14ac:dyDescent="0.15">
      <c r="F80" s="30"/>
    </row>
    <row r="81" spans="6:6" s="2" customFormat="1" ht="21" customHeight="1" x14ac:dyDescent="0.15">
      <c r="F81" s="30"/>
    </row>
    <row r="82" spans="6:6" s="2" customFormat="1" ht="21" customHeight="1" x14ac:dyDescent="0.15">
      <c r="F82" s="30"/>
    </row>
    <row r="83" spans="6:6" s="2" customFormat="1" ht="21" customHeight="1" x14ac:dyDescent="0.15">
      <c r="F83" s="30"/>
    </row>
    <row r="84" spans="6:6" s="2" customFormat="1" ht="21" customHeight="1" x14ac:dyDescent="0.15">
      <c r="F84" s="30"/>
    </row>
    <row r="85" spans="6:6" s="2" customFormat="1" ht="21" customHeight="1" x14ac:dyDescent="0.15">
      <c r="F85" s="30"/>
    </row>
    <row r="86" spans="6:6" s="2" customFormat="1" ht="21" customHeight="1" x14ac:dyDescent="0.15">
      <c r="F86" s="30"/>
    </row>
    <row r="87" spans="6:6" s="2" customFormat="1" ht="21" customHeight="1" x14ac:dyDescent="0.15">
      <c r="F87" s="30"/>
    </row>
    <row r="88" spans="6:6" s="2" customFormat="1" ht="21" customHeight="1" x14ac:dyDescent="0.15">
      <c r="F88" s="30"/>
    </row>
    <row r="89" spans="6:6" s="2" customFormat="1" ht="21" customHeight="1" x14ac:dyDescent="0.15">
      <c r="F89" s="30"/>
    </row>
    <row r="90" spans="6:6" s="2" customFormat="1" ht="21" customHeight="1" x14ac:dyDescent="0.15">
      <c r="F90" s="30"/>
    </row>
    <row r="91" spans="6:6" s="2" customFormat="1" ht="21" customHeight="1" x14ac:dyDescent="0.15">
      <c r="F91" s="30"/>
    </row>
    <row r="92" spans="6:6" s="2" customFormat="1" ht="21" customHeight="1" x14ac:dyDescent="0.15">
      <c r="F92" s="30"/>
    </row>
    <row r="93" spans="6:6" s="2" customFormat="1" ht="21" customHeight="1" x14ac:dyDescent="0.15">
      <c r="F93" s="30"/>
    </row>
    <row r="94" spans="6:6" s="2" customFormat="1" ht="21" customHeight="1" x14ac:dyDescent="0.15">
      <c r="F94" s="30"/>
    </row>
    <row r="95" spans="6:6" s="2" customFormat="1" ht="21" customHeight="1" x14ac:dyDescent="0.15">
      <c r="F95" s="30"/>
    </row>
    <row r="96" spans="6:6" s="2" customFormat="1" ht="21" customHeight="1" x14ac:dyDescent="0.15">
      <c r="F96" s="30"/>
    </row>
    <row r="97" spans="5:11" s="2" customFormat="1" ht="21" customHeight="1" x14ac:dyDescent="0.15">
      <c r="F97" s="30"/>
    </row>
    <row r="98" spans="5:11" s="2" customFormat="1" ht="21" customHeight="1" x14ac:dyDescent="0.15">
      <c r="F98" s="30"/>
    </row>
    <row r="99" spans="5:11" s="2" customFormat="1" ht="21" customHeight="1" x14ac:dyDescent="0.15">
      <c r="F99" s="30"/>
    </row>
    <row r="100" spans="5:11" s="2" customFormat="1" ht="21" customHeight="1" x14ac:dyDescent="0.15">
      <c r="F100" s="30"/>
    </row>
    <row r="101" spans="5:11" s="2" customFormat="1" ht="21" customHeight="1" x14ac:dyDescent="0.15">
      <c r="F101" s="30"/>
    </row>
    <row r="102" spans="5:11" s="2" customFormat="1" ht="21" customHeight="1" x14ac:dyDescent="0.15">
      <c r="F102" s="30"/>
    </row>
    <row r="103" spans="5:11" s="2" customFormat="1" ht="21" customHeight="1" x14ac:dyDescent="0.15">
      <c r="F103" s="30"/>
    </row>
    <row r="104" spans="5:11" s="2" customFormat="1" ht="21" customHeight="1" x14ac:dyDescent="0.15">
      <c r="F104" s="30"/>
    </row>
    <row r="105" spans="5:11" s="2" customFormat="1" ht="21" customHeight="1" x14ac:dyDescent="0.15">
      <c r="F105" s="30"/>
    </row>
    <row r="106" spans="5:11" s="2" customFormat="1" ht="21" customHeight="1" x14ac:dyDescent="0.15">
      <c r="F106" s="30"/>
    </row>
    <row r="107" spans="5:11" s="2" customFormat="1" ht="21" customHeight="1" x14ac:dyDescent="0.15">
      <c r="F107" s="30"/>
    </row>
    <row r="108" spans="5:11" x14ac:dyDescent="0.15">
      <c r="E108"/>
      <c r="G108"/>
      <c r="H108"/>
      <c r="I108"/>
      <c r="J108"/>
      <c r="K108"/>
    </row>
    <row r="109" spans="5:11" x14ac:dyDescent="0.15">
      <c r="E109"/>
      <c r="G109"/>
      <c r="H109"/>
      <c r="I109"/>
      <c r="J109"/>
      <c r="K109"/>
    </row>
  </sheetData>
  <mergeCells count="8">
    <mergeCell ref="J3:J4"/>
    <mergeCell ref="K3:K4"/>
    <mergeCell ref="A2:I2"/>
    <mergeCell ref="A3:A4"/>
    <mergeCell ref="B3:B4"/>
    <mergeCell ref="C3:C4"/>
    <mergeCell ref="D3:D4"/>
    <mergeCell ref="E3:E4"/>
  </mergeCells>
  <phoneticPr fontId="2" type="noConversion"/>
  <pageMargins left="0.25" right="0.25" top="0.75" bottom="0.75" header="0.3" footer="0.3"/>
  <pageSetup paperSize="9" scale="75" orientation="portrait" horizontalDpi="4294967294" verticalDpi="4294967294" r:id="rId1"/>
  <colBreaks count="1" manualBreakCount="1">
    <brk id="1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4권역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훈련계획</dc:creator>
  <cp:lastModifiedBy>ADMIN</cp:lastModifiedBy>
  <cp:lastPrinted>2025-01-14T07:08:47Z</cp:lastPrinted>
  <dcterms:created xsi:type="dcterms:W3CDTF">2015-01-20T01:46:02Z</dcterms:created>
  <dcterms:modified xsi:type="dcterms:W3CDTF">2025-01-17T06:34:43Z</dcterms:modified>
</cp:coreProperties>
</file>